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000" windowHeight="7560" tabRatio="803" activeTab="2"/>
  </bookViews>
  <sheets>
    <sheet name="Γραφήματα1" sheetId="6" r:id="rId1"/>
    <sheet name="Γραφήματα2" sheetId="8" r:id="rId2"/>
    <sheet name="Γραφήματα3" sheetId="10" r:id="rId3"/>
    <sheet name="ΥΠΕΠΘ (ΠΙΝΑΚΑΣ 4)" sheetId="7" r:id="rId4"/>
    <sheet name="Αναλυτικά" sheetId="2" r:id="rId5"/>
    <sheet name="% επίτευξη στόχου" sheetId="4" r:id="rId6"/>
    <sheet name="% επίτευξη στόχου υποχρεωτικών" sheetId="5" r:id="rId7"/>
    <sheet name="Συγκεντρωτικά" sheetId="3" r:id="rId8"/>
    <sheet name="Φύλλο1" sheetId="11" r:id="rId9"/>
  </sheets>
  <externalReferences>
    <externalReference r:id="rId10"/>
  </externalReferences>
  <definedNames>
    <definedName name="_xlnm.Print_Area" localSheetId="5">'% επίτευξη στόχου'!$A$1:$W$9</definedName>
    <definedName name="_xlnm.Print_Area" localSheetId="6">'% επίτευξη στόχου υποχρεωτικών'!$A$1:$J$43</definedName>
    <definedName name="_xlnm.Print_Area" localSheetId="4">Αναλυτικά!$A$1:$M$44</definedName>
    <definedName name="_xlnm.Print_Area" localSheetId="0">Γραφήματα1!$A$1:$J$41</definedName>
    <definedName name="_xlnm.Print_Area" localSheetId="1">Γραφήματα2!$A$1:$R$40</definedName>
    <definedName name="_xlnm.Print_Area" localSheetId="2">Γραφήματα3!$A$1:$R$41</definedName>
    <definedName name="_xlnm.Print_Area" localSheetId="7">Συγκεντρωτικά!$A$1:$K$12</definedName>
    <definedName name="_xlnm.Print_Area" localSheetId="3">'ΥΠΕΠΘ (ΠΙΝΑΚΑΣ 4)'!$A$1:$M$48</definedName>
  </definedNames>
  <calcPr calcId="125725"/>
</workbook>
</file>

<file path=xl/calcChain.xml><?xml version="1.0" encoding="utf-8"?>
<calcChain xmlns="http://schemas.openxmlformats.org/spreadsheetml/2006/main">
  <c r="I43" i="5"/>
  <c r="G43"/>
  <c r="E43"/>
  <c r="D43"/>
  <c r="I42"/>
  <c r="G42"/>
  <c r="E42"/>
  <c r="D42"/>
  <c r="I41"/>
  <c r="G41"/>
  <c r="E41"/>
  <c r="D41"/>
  <c r="J36"/>
  <c r="H36"/>
  <c r="E36"/>
  <c r="F36" s="1"/>
  <c r="J27"/>
  <c r="J26"/>
  <c r="H27"/>
  <c r="H26"/>
  <c r="F27"/>
  <c r="E27"/>
  <c r="F26"/>
  <c r="E26"/>
  <c r="J19"/>
  <c r="J18"/>
  <c r="H19"/>
  <c r="H18"/>
  <c r="E19"/>
  <c r="F19" s="1"/>
  <c r="E18"/>
  <c r="F18" s="1"/>
  <c r="J44" i="2"/>
  <c r="I44"/>
  <c r="H44"/>
  <c r="G44"/>
  <c r="F44"/>
  <c r="E44"/>
  <c r="H43"/>
  <c r="G43"/>
  <c r="F43"/>
  <c r="E43"/>
  <c r="J42"/>
  <c r="I42"/>
  <c r="M41"/>
  <c r="L41"/>
  <c r="K41"/>
  <c r="J41"/>
  <c r="I41"/>
  <c r="H41"/>
  <c r="G41"/>
  <c r="F41"/>
  <c r="E41"/>
  <c r="H40"/>
  <c r="L40" s="1"/>
  <c r="G40"/>
  <c r="K40" s="1"/>
  <c r="M40" s="1"/>
  <c r="D40"/>
  <c r="H39"/>
  <c r="L39" s="1"/>
  <c r="G39"/>
  <c r="K39" s="1"/>
  <c r="D39"/>
  <c r="H38"/>
  <c r="L38" s="1"/>
  <c r="G38"/>
  <c r="K38" s="1"/>
  <c r="M38" s="1"/>
  <c r="D38"/>
  <c r="H37"/>
  <c r="L37" s="1"/>
  <c r="G37"/>
  <c r="K37" s="1"/>
  <c r="D37"/>
  <c r="H36"/>
  <c r="L36" s="1"/>
  <c r="G36"/>
  <c r="K36" s="1"/>
  <c r="M36" s="1"/>
  <c r="D36"/>
  <c r="H35"/>
  <c r="L35" s="1"/>
  <c r="G35"/>
  <c r="K35" s="1"/>
  <c r="D35"/>
  <c r="H34"/>
  <c r="L34" s="1"/>
  <c r="G34"/>
  <c r="K34" s="1"/>
  <c r="M34" s="1"/>
  <c r="D34"/>
  <c r="J33"/>
  <c r="L33" s="1"/>
  <c r="I33"/>
  <c r="K33" s="1"/>
  <c r="D33"/>
  <c r="J32"/>
  <c r="L32" s="1"/>
  <c r="I32"/>
  <c r="K32" s="1"/>
  <c r="M32" s="1"/>
  <c r="D32"/>
  <c r="J31"/>
  <c r="L31" s="1"/>
  <c r="I31"/>
  <c r="K31" s="1"/>
  <c r="D31"/>
  <c r="J30"/>
  <c r="L30" s="1"/>
  <c r="I30"/>
  <c r="K30" s="1"/>
  <c r="M30" s="1"/>
  <c r="D30"/>
  <c r="J29"/>
  <c r="L29" s="1"/>
  <c r="I29"/>
  <c r="K29" s="1"/>
  <c r="D29"/>
  <c r="J28"/>
  <c r="L28" s="1"/>
  <c r="I28"/>
  <c r="K28" s="1"/>
  <c r="M28" s="1"/>
  <c r="D28"/>
  <c r="J27"/>
  <c r="L27" s="1"/>
  <c r="I27"/>
  <c r="K27" s="1"/>
  <c r="D27"/>
  <c r="J26"/>
  <c r="L26" s="1"/>
  <c r="I26"/>
  <c r="K26" s="1"/>
  <c r="M26" s="1"/>
  <c r="D26"/>
  <c r="J25"/>
  <c r="L25" s="1"/>
  <c r="I25"/>
  <c r="K25" s="1"/>
  <c r="D25"/>
  <c r="J24"/>
  <c r="L24" s="1"/>
  <c r="I24"/>
  <c r="K24" s="1"/>
  <c r="M24" s="1"/>
  <c r="D24"/>
  <c r="F23"/>
  <c r="L23" s="1"/>
  <c r="E23"/>
  <c r="K23" s="1"/>
  <c r="D23"/>
  <c r="F22"/>
  <c r="L22" s="1"/>
  <c r="E22"/>
  <c r="K22" s="1"/>
  <c r="M22" s="1"/>
  <c r="D22"/>
  <c r="F21"/>
  <c r="L21" s="1"/>
  <c r="E21"/>
  <c r="K21" s="1"/>
  <c r="D21"/>
  <c r="F20"/>
  <c r="L20" s="1"/>
  <c r="E20"/>
  <c r="K20" s="1"/>
  <c r="M20" s="1"/>
  <c r="D20"/>
  <c r="F19"/>
  <c r="L19" s="1"/>
  <c r="E19"/>
  <c r="K19" s="1"/>
  <c r="D19"/>
  <c r="F18"/>
  <c r="L18" s="1"/>
  <c r="E18"/>
  <c r="K18" s="1"/>
  <c r="M18" s="1"/>
  <c r="D18"/>
  <c r="F17"/>
  <c r="L17" s="1"/>
  <c r="E17"/>
  <c r="K17" s="1"/>
  <c r="D17"/>
  <c r="F16"/>
  <c r="L16" s="1"/>
  <c r="E16"/>
  <c r="K16" s="1"/>
  <c r="M16" s="1"/>
  <c r="D16"/>
  <c r="F15"/>
  <c r="L15" s="1"/>
  <c r="E15"/>
  <c r="K15" s="1"/>
  <c r="D15"/>
  <c r="F14"/>
  <c r="L14" s="1"/>
  <c r="E14"/>
  <c r="K14" s="1"/>
  <c r="M14" s="1"/>
  <c r="D14"/>
  <c r="F13"/>
  <c r="L13" s="1"/>
  <c r="E13"/>
  <c r="K13" s="1"/>
  <c r="D13"/>
  <c r="F12"/>
  <c r="L12" s="1"/>
  <c r="E12"/>
  <c r="K12" s="1"/>
  <c r="M12" s="1"/>
  <c r="D12"/>
  <c r="F11"/>
  <c r="L11" s="1"/>
  <c r="E11"/>
  <c r="K11" s="1"/>
  <c r="D11"/>
  <c r="F10"/>
  <c r="L10" s="1"/>
  <c r="E10"/>
  <c r="K10" s="1"/>
  <c r="M10" s="1"/>
  <c r="D10"/>
  <c r="F9"/>
  <c r="L9" s="1"/>
  <c r="E9"/>
  <c r="K9" s="1"/>
  <c r="D9"/>
  <c r="F8"/>
  <c r="L8" s="1"/>
  <c r="E8"/>
  <c r="K8" s="1"/>
  <c r="M8" s="1"/>
  <c r="D8"/>
  <c r="O23" i="7"/>
  <c r="N23"/>
  <c r="O40"/>
  <c r="N40"/>
  <c r="O36"/>
  <c r="N36"/>
  <c r="O33"/>
  <c r="N33"/>
  <c r="O28"/>
  <c r="N28"/>
  <c r="O16"/>
  <c r="N16"/>
  <c r="H40"/>
  <c r="L40" s="1"/>
  <c r="G40"/>
  <c r="K40" s="1"/>
  <c r="M40" s="1"/>
  <c r="D40"/>
  <c r="H39"/>
  <c r="L39" s="1"/>
  <c r="G39"/>
  <c r="K39" s="1"/>
  <c r="D39"/>
  <c r="H38"/>
  <c r="L38" s="1"/>
  <c r="G38"/>
  <c r="K38" s="1"/>
  <c r="M38" s="1"/>
  <c r="D38"/>
  <c r="H37"/>
  <c r="L37" s="1"/>
  <c r="G37"/>
  <c r="K37" s="1"/>
  <c r="D37"/>
  <c r="H36"/>
  <c r="L36" s="1"/>
  <c r="G36"/>
  <c r="K36" s="1"/>
  <c r="M36" s="1"/>
  <c r="D36"/>
  <c r="H35"/>
  <c r="L35" s="1"/>
  <c r="G35"/>
  <c r="K35" s="1"/>
  <c r="D35"/>
  <c r="H34"/>
  <c r="L34" s="1"/>
  <c r="L45" s="1"/>
  <c r="G34"/>
  <c r="K34" s="1"/>
  <c r="D34"/>
  <c r="J33"/>
  <c r="L33" s="1"/>
  <c r="I33"/>
  <c r="K33" s="1"/>
  <c r="M33" s="1"/>
  <c r="D33"/>
  <c r="J32"/>
  <c r="L32" s="1"/>
  <c r="I32"/>
  <c r="K32" s="1"/>
  <c r="D32"/>
  <c r="J31"/>
  <c r="L31" s="1"/>
  <c r="I31"/>
  <c r="K31" s="1"/>
  <c r="M31" s="1"/>
  <c r="D31"/>
  <c r="J30"/>
  <c r="L30" s="1"/>
  <c r="I30"/>
  <c r="K30" s="1"/>
  <c r="D30"/>
  <c r="J29"/>
  <c r="L29" s="1"/>
  <c r="L46" s="1"/>
  <c r="I29"/>
  <c r="K29" s="1"/>
  <c r="D29"/>
  <c r="J28"/>
  <c r="L28" s="1"/>
  <c r="I28"/>
  <c r="K28" s="1"/>
  <c r="M28" s="1"/>
  <c r="D28"/>
  <c r="J27"/>
  <c r="L27" s="1"/>
  <c r="I27"/>
  <c r="K27" s="1"/>
  <c r="D27"/>
  <c r="J26"/>
  <c r="L26" s="1"/>
  <c r="I26"/>
  <c r="K26" s="1"/>
  <c r="M26" s="1"/>
  <c r="D26"/>
  <c r="J25"/>
  <c r="L25" s="1"/>
  <c r="I25"/>
  <c r="K25" s="1"/>
  <c r="D25"/>
  <c r="J24"/>
  <c r="L24" s="1"/>
  <c r="L44" s="1"/>
  <c r="I24"/>
  <c r="K24" s="1"/>
  <c r="D24"/>
  <c r="F23"/>
  <c r="L23" s="1"/>
  <c r="E23"/>
  <c r="K23" s="1"/>
  <c r="M23" s="1"/>
  <c r="D23"/>
  <c r="F22"/>
  <c r="L22" s="1"/>
  <c r="E22"/>
  <c r="K22" s="1"/>
  <c r="D22"/>
  <c r="F21"/>
  <c r="L21" s="1"/>
  <c r="E21"/>
  <c r="K21" s="1"/>
  <c r="M21" s="1"/>
  <c r="D21"/>
  <c r="F20"/>
  <c r="L20" s="1"/>
  <c r="E20"/>
  <c r="K20" s="1"/>
  <c r="D20"/>
  <c r="F19"/>
  <c r="L19" s="1"/>
  <c r="E19"/>
  <c r="K19" s="1"/>
  <c r="M19" s="1"/>
  <c r="D19"/>
  <c r="F18"/>
  <c r="L18" s="1"/>
  <c r="E18"/>
  <c r="K18" s="1"/>
  <c r="D18"/>
  <c r="F17"/>
  <c r="L17" s="1"/>
  <c r="L47" s="1"/>
  <c r="E17"/>
  <c r="K17" s="1"/>
  <c r="D17"/>
  <c r="F16"/>
  <c r="L16" s="1"/>
  <c r="E16"/>
  <c r="K16" s="1"/>
  <c r="M16" s="1"/>
  <c r="D16"/>
  <c r="F15"/>
  <c r="L15" s="1"/>
  <c r="E15"/>
  <c r="K15" s="1"/>
  <c r="D15"/>
  <c r="F14"/>
  <c r="L14" s="1"/>
  <c r="E14"/>
  <c r="K14" s="1"/>
  <c r="M14" s="1"/>
  <c r="D14"/>
  <c r="F13"/>
  <c r="L13" s="1"/>
  <c r="E13"/>
  <c r="K13" s="1"/>
  <c r="D13"/>
  <c r="F12"/>
  <c r="L12" s="1"/>
  <c r="E12"/>
  <c r="K12" s="1"/>
  <c r="M12" s="1"/>
  <c r="D12"/>
  <c r="F11"/>
  <c r="L11" s="1"/>
  <c r="E11"/>
  <c r="K11" s="1"/>
  <c r="D11"/>
  <c r="F10"/>
  <c r="L10" s="1"/>
  <c r="E10"/>
  <c r="K10" s="1"/>
  <c r="M10" s="1"/>
  <c r="D10"/>
  <c r="F9"/>
  <c r="L9" s="1"/>
  <c r="E9"/>
  <c r="K9" s="1"/>
  <c r="D9"/>
  <c r="F8"/>
  <c r="L8" s="1"/>
  <c r="E8"/>
  <c r="K8" s="1"/>
  <c r="D8"/>
  <c r="M9" i="2" l="1"/>
  <c r="M11"/>
  <c r="M13"/>
  <c r="M15"/>
  <c r="M17"/>
  <c r="M19"/>
  <c r="M21"/>
  <c r="M23"/>
  <c r="M25"/>
  <c r="M27"/>
  <c r="M29"/>
  <c r="M31"/>
  <c r="M33"/>
  <c r="M35"/>
  <c r="M37"/>
  <c r="M39"/>
  <c r="K48" i="7"/>
  <c r="K41"/>
  <c r="K43"/>
  <c r="M8"/>
  <c r="M18"/>
  <c r="M20"/>
  <c r="M22"/>
  <c r="K44"/>
  <c r="M24"/>
  <c r="M30"/>
  <c r="M32"/>
  <c r="K45"/>
  <c r="M34"/>
  <c r="L43"/>
  <c r="L48"/>
  <c r="L41"/>
  <c r="M9"/>
  <c r="M11"/>
  <c r="M13"/>
  <c r="M15"/>
  <c r="K47"/>
  <c r="M17"/>
  <c r="M25"/>
  <c r="M27"/>
  <c r="K46"/>
  <c r="M29"/>
  <c r="M46" s="1"/>
  <c r="M35"/>
  <c r="M37"/>
  <c r="M39"/>
  <c r="I10" i="3"/>
  <c r="I8"/>
  <c r="F10"/>
  <c r="F9"/>
  <c r="C10"/>
  <c r="C9"/>
  <c r="D7" i="4"/>
  <c r="K42" i="2"/>
  <c r="E10" i="5"/>
  <c r="E11"/>
  <c r="E12"/>
  <c r="E13"/>
  <c r="J13" s="1"/>
  <c r="E14"/>
  <c r="J14" s="1"/>
  <c r="E22"/>
  <c r="E23"/>
  <c r="E24"/>
  <c r="J24" s="1"/>
  <c r="E25"/>
  <c r="J25" s="1"/>
  <c r="E28"/>
  <c r="H28" s="1"/>
  <c r="J28"/>
  <c r="D6" i="4"/>
  <c r="G6" s="1"/>
  <c r="E29" i="5"/>
  <c r="F29" s="1"/>
  <c r="E30"/>
  <c r="E31"/>
  <c r="H31" s="1"/>
  <c r="E32"/>
  <c r="H32" s="1"/>
  <c r="E33"/>
  <c r="H33" s="1"/>
  <c r="E15"/>
  <c r="H15" s="1"/>
  <c r="E16"/>
  <c r="E17"/>
  <c r="J17" s="1"/>
  <c r="E20"/>
  <c r="J20" s="1"/>
  <c r="E34"/>
  <c r="J34" s="1"/>
  <c r="E35"/>
  <c r="E37"/>
  <c r="F37" s="1"/>
  <c r="E38"/>
  <c r="F38" s="1"/>
  <c r="J33"/>
  <c r="J23"/>
  <c r="H23"/>
  <c r="R7" i="4"/>
  <c r="U7" s="1"/>
  <c r="R5"/>
  <c r="W5" s="1"/>
  <c r="K7"/>
  <c r="P7" s="1"/>
  <c r="K6"/>
  <c r="N6" s="1"/>
  <c r="G39" i="5"/>
  <c r="D39"/>
  <c r="I21"/>
  <c r="G21"/>
  <c r="D21"/>
  <c r="I9"/>
  <c r="D9"/>
  <c r="D12" i="3"/>
  <c r="H20" i="5"/>
  <c r="H14"/>
  <c r="J38"/>
  <c r="B12" i="3"/>
  <c r="E12"/>
  <c r="F12"/>
  <c r="G12"/>
  <c r="H12"/>
  <c r="J12"/>
  <c r="K12"/>
  <c r="F10" i="5"/>
  <c r="F11"/>
  <c r="H11"/>
  <c r="J11"/>
  <c r="F12"/>
  <c r="H12"/>
  <c r="J12"/>
  <c r="J15"/>
  <c r="F16"/>
  <c r="H16"/>
  <c r="J16"/>
  <c r="F17"/>
  <c r="H17"/>
  <c r="F22"/>
  <c r="H22"/>
  <c r="J22"/>
  <c r="F23"/>
  <c r="H29"/>
  <c r="J29"/>
  <c r="F30"/>
  <c r="H30"/>
  <c r="J30"/>
  <c r="F31"/>
  <c r="J31"/>
  <c r="F34"/>
  <c r="H34"/>
  <c r="F35"/>
  <c r="H35"/>
  <c r="J35"/>
  <c r="H37"/>
  <c r="J37"/>
  <c r="S5" i="4"/>
  <c r="E6"/>
  <c r="E7"/>
  <c r="G7"/>
  <c r="I7"/>
  <c r="S7"/>
  <c r="C8"/>
  <c r="D8"/>
  <c r="E8" s="1"/>
  <c r="F8"/>
  <c r="H8"/>
  <c r="I8" s="1"/>
  <c r="J8"/>
  <c r="M8"/>
  <c r="O8"/>
  <c r="Q8"/>
  <c r="R8"/>
  <c r="T8"/>
  <c r="V8"/>
  <c r="I39" i="5"/>
  <c r="I40" s="1"/>
  <c r="E8"/>
  <c r="F8" s="1"/>
  <c r="E7"/>
  <c r="H7" s="1"/>
  <c r="F7"/>
  <c r="E4"/>
  <c r="H4" s="1"/>
  <c r="E5"/>
  <c r="H5" s="1"/>
  <c r="J5"/>
  <c r="E6"/>
  <c r="H6" s="1"/>
  <c r="G9"/>
  <c r="I12" i="3" l="1"/>
  <c r="C12"/>
  <c r="F28" i="5"/>
  <c r="J7"/>
  <c r="J6"/>
  <c r="J4"/>
  <c r="D40"/>
  <c r="W7" i="4"/>
  <c r="W8"/>
  <c r="U8"/>
  <c r="U5"/>
  <c r="L7"/>
  <c r="P6"/>
  <c r="G8"/>
  <c r="I6"/>
  <c r="M47" i="7"/>
  <c r="M48"/>
  <c r="M41"/>
  <c r="M43"/>
  <c r="M45"/>
  <c r="M44"/>
  <c r="G40" i="5"/>
  <c r="E9"/>
  <c r="F9" s="1"/>
  <c r="H8"/>
  <c r="H9" i="4"/>
  <c r="S8"/>
  <c r="C9"/>
  <c r="J9" i="5"/>
  <c r="H25"/>
  <c r="F33"/>
  <c r="H41"/>
  <c r="N7" i="4"/>
  <c r="H38" i="5"/>
  <c r="K44" i="2"/>
  <c r="J32" i="5"/>
  <c r="F43"/>
  <c r="F6"/>
  <c r="F5"/>
  <c r="F4"/>
  <c r="J8"/>
  <c r="F25"/>
  <c r="F9" i="4"/>
  <c r="K8"/>
  <c r="L6"/>
  <c r="F24" i="5"/>
  <c r="F15"/>
  <c r="H10"/>
  <c r="F14"/>
  <c r="E21"/>
  <c r="L42" i="2"/>
  <c r="M42" s="1"/>
  <c r="L43"/>
  <c r="L44"/>
  <c r="H24" i="5"/>
  <c r="H13"/>
  <c r="F20"/>
  <c r="F32"/>
  <c r="E39"/>
  <c r="J10"/>
  <c r="F13"/>
  <c r="J41" l="1"/>
  <c r="F41"/>
  <c r="K43" i="2"/>
  <c r="M43" s="1"/>
  <c r="H9" i="5"/>
  <c r="J39"/>
  <c r="E40"/>
  <c r="F39"/>
  <c r="H39"/>
  <c r="F21"/>
  <c r="H21"/>
  <c r="J42"/>
  <c r="F42"/>
  <c r="J21"/>
  <c r="H42"/>
  <c r="L8" i="4"/>
  <c r="P8"/>
  <c r="D9"/>
  <c r="G9" s="1"/>
  <c r="N8"/>
  <c r="M44" i="2"/>
  <c r="H43" i="5"/>
  <c r="J43"/>
  <c r="F40" l="1"/>
  <c r="J40"/>
  <c r="H40"/>
  <c r="E9" i="4"/>
  <c r="I9"/>
</calcChain>
</file>

<file path=xl/sharedStrings.xml><?xml version="1.0" encoding="utf-8"?>
<sst xmlns="http://schemas.openxmlformats.org/spreadsheetml/2006/main" count="474" uniqueCount="117">
  <si>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</si>
  <si>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</si>
  <si>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</si>
  <si>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</si>
  <si>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</si>
  <si>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</si>
  <si>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</si>
  <si>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</si>
  <si>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</si>
  <si>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</si>
  <si>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</si>
  <si>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</si>
  <si>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</si>
  <si>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</si>
  <si>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</si>
  <si>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Συνολικός αριθμός εργαστηριακών δραστηριοτήτων σε όλα τα τμήματα</t>
  </si>
  <si>
    <t>Άθροισμα τμημάτων ανά τάξη</t>
  </si>
  <si>
    <t>ΓΕΝΙΚΟ ΣΥΝΟΛΟ</t>
  </si>
  <si>
    <t xml:space="preserve">Σύνολο
τμημάτων
</t>
  </si>
  <si>
    <t xml:space="preserve">Σύνολο
εργαστ.δραστ/των που πραγματοποιήθηκαν
</t>
  </si>
  <si>
    <t xml:space="preserve"> Α'  </t>
  </si>
  <si>
    <t>Β'</t>
  </si>
  <si>
    <t xml:space="preserve"> Γ'  </t>
  </si>
  <si>
    <t>ΑΝΑΛΥΤΙΚΟΣ ΠΙΝΑΚΑΣ ΓΥΜΝΑΣΙΩΝ (από ΕΚΦΕ προς ΓΡΑΦΕΙΟ ΕΡΓΑΣΤΗΡΙΩΝ)</t>
  </si>
  <si>
    <t>ΤΑΞΗ Α'</t>
  </si>
  <si>
    <t>ΤΑΞΗ Β'</t>
  </si>
  <si>
    <t>ΤΑΞΗ Γ'</t>
  </si>
  <si>
    <t>ΕΠΙΜΕΡΟΥΣ ΣΥΝΟΛΑ (για τις υποχρεωτικές)</t>
  </si>
  <si>
    <t xml:space="preserve">Άθροισμα τμημάτων ανά τάξη
</t>
  </si>
  <si>
    <t>Σύνολο εργαστηριακών δραστηριοτήτων που πραγματοποιήθηκαν σε όλα τα τμήματα</t>
  </si>
  <si>
    <t>Ποσοστό επίτευξης στόχου</t>
  </si>
  <si>
    <t>Μετωπικά                                               (Αριθμός δραστηριοτήτων                                    &amp; ποσοστό επί των πραγματοποιηθεισών)</t>
  </si>
  <si>
    <t>Με Επίδειξη                                               (Αριθμός δραστηριοτήτων                                    &amp; ποσοστό επί των πραγματοποιηθεισών)</t>
  </si>
  <si>
    <t>Α' Γυμνασίου</t>
  </si>
  <si>
    <t>Β' Γυμνασίου</t>
  </si>
  <si>
    <t>Γ' Γυμνασίου</t>
  </si>
  <si>
    <t>Τίτλος 
Εργαστηριακής Δραστηριότητας</t>
  </si>
  <si>
    <t xml:space="preserve">  Μάθημα</t>
  </si>
  <si>
    <t>Αριθμός τμημάτων που πραγματοποίησαν την εργαστ. δραστηριότητα</t>
  </si>
  <si>
    <t>Μετωπικά                        (Αριθμός δραστηριοτήτων        &amp; ποσοστό επί των πραγματοποιηθεισών)</t>
  </si>
  <si>
    <t>Με Επίδειξη                        (Αριθμός δραστηριοτήτων        &amp; ποσοστό επί των πραγματοποιηθεισών)</t>
  </si>
  <si>
    <t>Σύνολο - Α Γυμνασίου</t>
  </si>
  <si>
    <t>Σύνολο - Β Γυμνασίου</t>
  </si>
  <si>
    <t>Σύνολο - Γ Γυμνασίου</t>
  </si>
  <si>
    <t>Γενικό Σύνολο</t>
  </si>
  <si>
    <t>Σύνολο για Φυσική</t>
  </si>
  <si>
    <t>Σύνολο για Χημεία</t>
  </si>
  <si>
    <t>Σύνολο για Βιολογία</t>
  </si>
  <si>
    <t xml:space="preserve">Συγκεντρωτική Κατάσταση Εργαστηριακών Δραστηριοτήτων </t>
  </si>
  <si>
    <t>Αριθμός τμημάτων / τάξη όλων των Γυμνασίων</t>
  </si>
  <si>
    <t>Με επίδειξη</t>
  </si>
  <si>
    <t>2005-06</t>
  </si>
  <si>
    <t xml:space="preserve">Μέτρηση μήκους, εμβαδού, όγκου (1) </t>
  </si>
  <si>
    <t xml:space="preserve">Μέτρηση βάρους, μάζας και πυκνότητας (2) 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</si>
  <si>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</si>
  <si>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</si>
  <si>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</si>
  <si>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</si>
  <si>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 xml:space="preserve"> ΣΥΓΚΕΝΤΡΩΤΙΚΟΣ ΠΙΝΑΚΑΣ ΓΥΜΝΑΣΙΩΝ</t>
  </si>
  <si>
    <t>2006-07</t>
  </si>
  <si>
    <t>Όλα τα μαθήματα</t>
  </si>
  <si>
    <t>Μελέτη της ευθύγραμμης ομαλής κίνησης (4)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</si>
  <si>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</si>
  <si>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</si>
  <si>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</si>
  <si>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</si>
  <si>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</si>
  <si>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</si>
  <si>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</si>
  <si>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</si>
  <si>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Ανίχνευση λιπών, πρωτεϊνών, σακχάρων και αμύλου σε τρόφιμα (10) </t>
  </si>
  <si>
    <t>Διαχωρισμός μιγμάτων (4)</t>
  </si>
  <si>
    <t>Τμήματα x5 [Γ'] ή x5 [Α'] = Προβλεπόμενες να γίνουν εργαστηριακές δραστηριότητες</t>
  </si>
  <si>
    <t>2007-08</t>
  </si>
  <si>
    <t>Άθροισμα των τμημάτων ανά τάξη όλων των Γυμνασίων</t>
  </si>
  <si>
    <t>Αριθμός τμημάτων που πραγματοποίησαν την εργ. δραστηριότητα σε όλα τα Γυμνάσια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</si>
  <si>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</si>
  <si>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</si>
  <si>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</si>
  <si>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Συγκλίνοντες φακοί (13)</t>
  </si>
  <si>
    <t>Νόμος του Hooke (7)</t>
  </si>
  <si>
    <t>Απομόνωση νουκλεϊκών οξέων (10)</t>
  </si>
  <si>
    <t xml:space="preserve"> Η μεταφορά ουσιών στα φυτά (5)</t>
  </si>
  <si>
    <t>2008-09</t>
  </si>
  <si>
    <t>Επίδειξη</t>
  </si>
  <si>
    <t>2009-10</t>
  </si>
  <si>
    <t>2010-11</t>
  </si>
  <si>
    <r>
      <t xml:space="preserve">ΕΚΦΕ: </t>
    </r>
    <r>
      <rPr>
        <b/>
        <sz val="16"/>
        <color theme="3" tint="-0.499984740745262"/>
        <rFont val="Arial"/>
        <family val="2"/>
        <charset val="161"/>
      </rPr>
      <t>ΚΑΡΔΙΤΣΑΣ</t>
    </r>
  </si>
  <si>
    <r>
      <t xml:space="preserve">ΣΥΝΟΛΟ ΓΥΜΝΑΣΙΩΝ (αριθμός): </t>
    </r>
    <r>
      <rPr>
        <b/>
        <sz val="14"/>
        <color theme="3" tint="-0.499984740745262"/>
        <rFont val="Arial"/>
        <family val="2"/>
        <charset val="161"/>
      </rPr>
      <t>26</t>
    </r>
  </si>
  <si>
    <t>Σε εφαρμογή του εγγράφου με αρ. πρωτ. 66951 /Γ7/10-06-2010 με θέμα: &lt;Διαδικασία ορισμού των Υπευθύνων Σχολικών Εργαστηρίων Φυσικών Επιστημών (ΥΣΕΦΕ) &gt;</t>
  </si>
  <si>
    <t xml:space="preserve">Αναλυτική Κατάσταση Εργαστηριακών Δραστηριοτήτων για το σχ. έτος 2010-11  </t>
  </si>
  <si>
    <r>
      <t xml:space="preserve">ΕΚΦΕ: </t>
    </r>
    <r>
      <rPr>
        <b/>
        <sz val="16"/>
        <color theme="3" tint="-0.499984740745262"/>
        <rFont val="Arial"/>
        <family val="2"/>
        <charset val="161"/>
      </rPr>
      <t>Καρδίτσας</t>
    </r>
  </si>
  <si>
    <r>
      <t>Σύνολο Γυμνασίων:</t>
    </r>
    <r>
      <rPr>
        <b/>
        <sz val="14"/>
        <rFont val="Arial"/>
        <family val="2"/>
        <charset val="161"/>
      </rPr>
      <t xml:space="preserve"> </t>
    </r>
    <r>
      <rPr>
        <b/>
        <sz val="16"/>
        <color theme="3" tint="-0.499984740745262"/>
        <rFont val="Arial"/>
        <family val="2"/>
        <charset val="161"/>
      </rPr>
      <t>26</t>
    </r>
  </si>
  <si>
    <r>
      <t>ΕΚΦΕ:</t>
    </r>
    <r>
      <rPr>
        <b/>
        <sz val="16"/>
        <rFont val="Arial"/>
        <family val="2"/>
        <charset val="161"/>
      </rPr>
      <t xml:space="preserve"> </t>
    </r>
    <r>
      <rPr>
        <b/>
        <sz val="16"/>
        <color theme="3" tint="-0.499984740745262"/>
        <rFont val="Arial"/>
        <family val="2"/>
        <charset val="161"/>
      </rPr>
      <t>Π.Ε. Καρδίτσας</t>
    </r>
  </si>
  <si>
    <r>
      <t>ΣΥΝΟΛΟ  ΕΡΓΑΣΤΗΡΙΑΚΩΝ ΑΣΚΗΣΕΩΝ ΓΥΜΝΑΣΙΩΝ ΣΧΟΛ. ΕΤΟΥΣ 2010-11</t>
    </r>
    <r>
      <rPr>
        <sz val="10"/>
        <rFont val="Arial"/>
        <family val="2"/>
        <charset val="161"/>
      </rPr>
      <t xml:space="preserve">    </t>
    </r>
  </si>
  <si>
    <r>
      <t xml:space="preserve">ΕΚΦΕ: </t>
    </r>
    <r>
      <rPr>
        <b/>
        <sz val="16"/>
        <color theme="3" tint="-0.499984740745262"/>
        <rFont val="Arial"/>
        <family val="2"/>
        <charset val="161"/>
      </rPr>
      <t>Π.Ε. Καρδίτσας</t>
    </r>
  </si>
  <si>
    <t>ΣΥΝΟΛΟ ΥΠΟΧΡΕΩΤΙΚΩΝ ΕΡΓΑΣΤΗΡΙΑΚΩΝ ΑΣΚΗΣΕΩΝ ΓΥΜΝΑΣΙΩΝ 2010-11</t>
  </si>
  <si>
    <r>
      <t>Σύνολο Γυμνασίων</t>
    </r>
    <r>
      <rPr>
        <b/>
        <sz val="14"/>
        <color indexed="10"/>
        <rFont val="Arial"/>
        <family val="2"/>
        <charset val="161"/>
      </rPr>
      <t xml:space="preserve">: </t>
    </r>
    <r>
      <rPr>
        <b/>
        <sz val="14"/>
        <color theme="3" tint="-0.499984740745262"/>
        <rFont val="Arial"/>
        <family val="2"/>
        <charset val="161"/>
      </rPr>
      <t>26</t>
    </r>
  </si>
  <si>
    <r>
      <t>ΕΚΦΕ:</t>
    </r>
    <r>
      <rPr>
        <b/>
        <sz val="16"/>
        <color theme="3" tint="-0.499984740745262"/>
        <rFont val="Arial"/>
        <family val="2"/>
        <charset val="161"/>
      </rPr>
      <t xml:space="preserve"> ΚΑΡΔΙΤΣΑΣ</t>
    </r>
  </si>
  <si>
    <t>ΣΥΓΚΕΝΤΡΩΤΙΚΟΣ ΠΙΝΑΚΑΣ ΓΥΜΝΑΣΙΩΝ (να αποσταλεί στο Γραφείο Εργαστηρίων)</t>
  </si>
  <si>
    <t>Σύνδεση αντιστατών σε σειρά (4)</t>
  </si>
  <si>
    <t>Παράλληλη σύνδεση αντιστατών (5)</t>
  </si>
  <si>
    <t>Διακοπή και βραχυκύκλωμα (6)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</si>
  <si>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</si>
  <si>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</si>
  <si>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</si>
  <si>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</si>
  <si>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</si>
  <si>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</si>
  <si>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</si>
  <si>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</si>
  <si>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</si>
  <si>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</si>
  <si>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Τμήματα x9 [Γ'] ή x7 [Β'] = Προβλεπόμενες να γίνουν εργαστηριακές δραστηριότητες</t>
  </si>
  <si>
    <t>Τμήματα x3 [Γ'] ή x4 [Β'] == Προβλεπόμενες να γίνουν εργαστηριακές δραστηριότητες</t>
  </si>
  <si>
    <r>
      <t xml:space="preserve">Γενικό σύνολο </t>
    </r>
    <r>
      <rPr>
        <sz val="10"/>
        <rFont val="Arial"/>
        <family val="2"/>
        <charset val="161"/>
      </rPr>
      <t>όλα τα μαθήματα</t>
    </r>
  </si>
  <si>
    <t>Συνολικά        ανά μάθημα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</si>
</sst>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6"/>
      <color indexed="17"/>
      <name val="Arial Greek"/>
      <family val="2"/>
      <charset val="161"/>
    </font>
    <font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4"/>
      <color indexed="10"/>
      <name val="Arial"/>
      <family val="2"/>
      <charset val="161"/>
    </font>
    <font>
      <sz val="9"/>
      <name val="Arial Greek"/>
      <family val="2"/>
      <charset val="161"/>
    </font>
    <font>
      <sz val="9"/>
      <name val="Arial"/>
      <family val="2"/>
      <charset val="161"/>
    </font>
    <font>
      <sz val="10"/>
      <name val="Arial Greek"/>
      <family val="2"/>
      <charset val="161"/>
    </font>
    <font>
      <b/>
      <sz val="14"/>
      <name val="Arial Greek"/>
      <charset val="161"/>
    </font>
    <font>
      <b/>
      <sz val="16"/>
      <name val="Arial"/>
      <family val="2"/>
      <charset val="161"/>
    </font>
    <font>
      <sz val="10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sz val="11"/>
      <name val="Arial"/>
      <family val="2"/>
      <charset val="161"/>
    </font>
    <font>
      <b/>
      <u/>
      <sz val="16"/>
      <name val="Arial"/>
      <family val="2"/>
      <charset val="161"/>
    </font>
    <font>
      <sz val="12"/>
      <name val="Arial"/>
      <family val="2"/>
      <charset val="161"/>
    </font>
    <font>
      <sz val="12"/>
      <name val="Arial Greek"/>
      <family val="2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b/>
      <sz val="16"/>
      <color indexed="17"/>
      <name val="Arial"/>
      <family val="2"/>
      <charset val="161"/>
    </font>
    <font>
      <b/>
      <sz val="14"/>
      <color indexed="12"/>
      <name val="Arial"/>
      <family val="2"/>
      <charset val="161"/>
    </font>
    <font>
      <b/>
      <sz val="10"/>
      <color indexed="18"/>
      <name val="Arial"/>
      <family val="2"/>
      <charset val="161"/>
    </font>
    <font>
      <b/>
      <sz val="9"/>
      <color indexed="18"/>
      <name val="Arial"/>
      <family val="2"/>
      <charset val="161"/>
    </font>
    <font>
      <b/>
      <sz val="10"/>
      <name val="Arial"/>
      <family val="2"/>
      <charset val="161"/>
    </font>
    <font>
      <sz val="10"/>
      <color indexed="55"/>
      <name val="Arial"/>
      <family val="2"/>
      <charset val="161"/>
    </font>
    <font>
      <b/>
      <sz val="12"/>
      <name val="Arial Greek"/>
      <charset val="161"/>
    </font>
    <font>
      <sz val="10"/>
      <color indexed="12"/>
      <name val="Arial Greek"/>
      <family val="2"/>
      <charset val="161"/>
    </font>
    <font>
      <sz val="11"/>
      <name val="Arial"/>
      <family val="2"/>
      <charset val="161"/>
    </font>
    <font>
      <sz val="11"/>
      <color indexed="22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6"/>
      <color theme="3" tint="-0.499984740745262"/>
      <name val="Arial"/>
      <family val="2"/>
      <charset val="161"/>
    </font>
    <font>
      <b/>
      <sz val="14"/>
      <color theme="3" tint="-0.499984740745262"/>
      <name val="Arial"/>
      <family val="2"/>
      <charset val="161"/>
    </font>
    <font>
      <u/>
      <sz val="10"/>
      <name val="Arial"/>
      <family val="2"/>
      <charset val="161"/>
    </font>
    <font>
      <sz val="12"/>
      <color indexed="8"/>
      <name val="Arial"/>
      <family val="2"/>
      <charset val="16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textRotation="90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textRotation="90"/>
      <protection locked="0"/>
    </xf>
    <xf numFmtId="0" fontId="3" fillId="7" borderId="1" xfId="0" applyFont="1" applyFill="1" applyBorder="1" applyAlignment="1" applyProtection="1">
      <alignment horizontal="center" vertical="center" textRotation="90" wrapText="1"/>
      <protection locked="0"/>
    </xf>
    <xf numFmtId="0" fontId="3" fillId="8" borderId="1" xfId="0" applyFont="1" applyFill="1" applyBorder="1" applyAlignment="1" applyProtection="1">
      <alignment horizontal="center" vertical="center" textRotation="90"/>
      <protection locked="0"/>
    </xf>
    <xf numFmtId="0" fontId="3" fillId="8" borderId="1" xfId="0" applyFont="1" applyFill="1" applyBorder="1" applyAlignment="1" applyProtection="1">
      <alignment horizontal="center" vertical="center" textRotation="90" wrapText="1"/>
      <protection locked="0"/>
    </xf>
    <xf numFmtId="0" fontId="3" fillId="9" borderId="1" xfId="0" applyFont="1" applyFill="1" applyBorder="1" applyAlignment="1" applyProtection="1">
      <alignment horizontal="center" vertical="center" textRotation="90"/>
      <protection locked="0"/>
    </xf>
    <xf numFmtId="0" fontId="3" fillId="9" borderId="1" xfId="0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/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textRotation="90"/>
      <protection locked="0"/>
    </xf>
    <xf numFmtId="0" fontId="17" fillId="7" borderId="1" xfId="0" applyFont="1" applyFill="1" applyBorder="1" applyAlignment="1" applyProtection="1">
      <alignment horizontal="center" vertical="center" textRotation="90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textRotation="90"/>
      <protection locked="0"/>
    </xf>
    <xf numFmtId="0" fontId="17" fillId="8" borderId="1" xfId="0" applyFont="1" applyFill="1" applyBorder="1" applyAlignment="1" applyProtection="1">
      <alignment horizontal="center" vertical="center" textRotation="90" wrapText="1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 textRotation="90"/>
      <protection locked="0"/>
    </xf>
    <xf numFmtId="0" fontId="17" fillId="9" borderId="1" xfId="0" applyFont="1" applyFill="1" applyBorder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0" fontId="1" fillId="11" borderId="0" xfId="0" applyFont="1" applyFill="1" applyBorder="1"/>
    <xf numFmtId="0" fontId="1" fillId="0" borderId="0" xfId="0" applyFont="1" applyBorder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textRotation="90"/>
      <protection locked="0"/>
    </xf>
    <xf numFmtId="0" fontId="9" fillId="1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textRotation="90"/>
      <protection locked="0"/>
    </xf>
    <xf numFmtId="0" fontId="23" fillId="0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justify" vertical="center" textRotation="90" wrapText="1"/>
    </xf>
    <xf numFmtId="0" fontId="31" fillId="0" borderId="1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9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9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28" fillId="15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textRotation="90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34" fillId="14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3" fillId="16" borderId="1" xfId="0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6" fillId="0" borderId="4" xfId="0" applyFont="1" applyBorder="1" applyAlignment="1" applyProtection="1">
      <protection locked="0"/>
    </xf>
    <xf numFmtId="0" fontId="19" fillId="4" borderId="5" xfId="0" applyFont="1" applyFill="1" applyBorder="1" applyAlignment="1">
      <alignment horizontal="center" vertical="center"/>
    </xf>
    <xf numFmtId="0" fontId="9" fillId="12" borderId="4" xfId="0" applyFont="1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 applyProtection="1">
      <alignment horizontal="center" vertical="center" wrapText="1"/>
      <protection locked="0"/>
    </xf>
    <xf numFmtId="0" fontId="28" fillId="9" borderId="1" xfId="0" applyFont="1" applyFill="1" applyBorder="1" applyAlignment="1" applyProtection="1">
      <alignment horizontal="center"/>
      <protection locked="0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28" fillId="8" borderId="1" xfId="0" applyFont="1" applyFill="1" applyBorder="1" applyAlignment="1" applyProtection="1">
      <alignment horizontal="center"/>
      <protection locked="0"/>
    </xf>
    <xf numFmtId="0" fontId="1" fillId="17" borderId="6" xfId="0" applyFont="1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36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9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18" borderId="1" xfId="0" applyFont="1" applyFill="1" applyBorder="1" applyAlignment="1" applyProtection="1">
      <alignment horizontal="center" vertical="center" wrapText="1"/>
      <protection locked="0"/>
    </xf>
    <xf numFmtId="9" fontId="28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9" fontId="33" fillId="6" borderId="1" xfId="0" applyNumberFormat="1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  <xf numFmtId="9" fontId="33" fillId="13" borderId="1" xfId="0" applyNumberFormat="1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9" fontId="33" fillId="8" borderId="1" xfId="0" applyNumberFormat="1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9" fontId="33" fillId="9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8" borderId="1" xfId="0" applyFont="1" applyFill="1" applyBorder="1" applyAlignment="1" applyProtection="1">
      <alignment horizontal="center" vertical="center"/>
      <protection locked="0"/>
    </xf>
    <xf numFmtId="0" fontId="24" fillId="14" borderId="1" xfId="0" applyFont="1" applyFill="1" applyBorder="1" applyAlignment="1" applyProtection="1">
      <alignment vertical="center"/>
      <protection locked="0"/>
    </xf>
    <xf numFmtId="0" fontId="25" fillId="19" borderId="1" xfId="0" applyFont="1" applyFill="1" applyBorder="1"/>
    <xf numFmtId="0" fontId="23" fillId="19" borderId="1" xfId="0" applyFont="1" applyFill="1" applyBorder="1"/>
    <xf numFmtId="0" fontId="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5" fillId="2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>
      <alignment vertical="center" textRotation="7"/>
    </xf>
    <xf numFmtId="0" fontId="28" fillId="0" borderId="0" xfId="0" applyFont="1" applyAlignment="1">
      <alignment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9" fontId="37" fillId="0" borderId="1" xfId="0" applyNumberFormat="1" applyFont="1" applyBorder="1" applyAlignment="1">
      <alignment horizontal="center" vertical="center"/>
    </xf>
    <xf numFmtId="9" fontId="37" fillId="16" borderId="1" xfId="0" applyNumberFormat="1" applyFont="1" applyFill="1" applyBorder="1" applyAlignment="1">
      <alignment horizontal="center" vertical="center"/>
    </xf>
    <xf numFmtId="9" fontId="37" fillId="22" borderId="1" xfId="0" applyNumberFormat="1" applyFont="1" applyFill="1" applyBorder="1" applyAlignment="1">
      <alignment horizontal="center" vertical="center"/>
    </xf>
    <xf numFmtId="9" fontId="37" fillId="22" borderId="1" xfId="0" applyNumberFormat="1" applyFont="1" applyFill="1" applyBorder="1" applyAlignment="1" applyProtection="1">
      <alignment horizontal="center" vertical="center"/>
      <protection locked="0"/>
    </xf>
    <xf numFmtId="9" fontId="37" fillId="23" borderId="1" xfId="0" applyNumberFormat="1" applyFont="1" applyFill="1" applyBorder="1" applyAlignment="1">
      <alignment horizontal="center" vertical="center"/>
    </xf>
    <xf numFmtId="9" fontId="37" fillId="23" borderId="1" xfId="0" applyNumberFormat="1" applyFont="1" applyFill="1" applyBorder="1" applyAlignment="1" applyProtection="1">
      <alignment horizontal="center" vertical="center"/>
      <protection locked="0"/>
    </xf>
    <xf numFmtId="9" fontId="37" fillId="24" borderId="1" xfId="0" applyNumberFormat="1" applyFont="1" applyFill="1" applyBorder="1" applyAlignment="1">
      <alignment horizontal="center" vertical="center"/>
    </xf>
    <xf numFmtId="9" fontId="37" fillId="24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9" fontId="38" fillId="21" borderId="1" xfId="0" applyNumberFormat="1" applyFont="1" applyFill="1" applyBorder="1" applyAlignment="1" applyProtection="1">
      <alignment vertical="center"/>
      <protection locked="0"/>
    </xf>
    <xf numFmtId="9" fontId="21" fillId="16" borderId="1" xfId="0" applyNumberFormat="1" applyFont="1" applyFill="1" applyBorder="1" applyAlignment="1" applyProtection="1">
      <alignment horizontal="center" vertical="center"/>
      <protection locked="0"/>
    </xf>
    <xf numFmtId="9" fontId="21" fillId="24" borderId="1" xfId="0" applyNumberFormat="1" applyFont="1" applyFill="1" applyBorder="1" applyAlignment="1" applyProtection="1">
      <alignment horizontal="center" vertical="center"/>
      <protection locked="0"/>
    </xf>
    <xf numFmtId="9" fontId="21" fillId="21" borderId="1" xfId="0" applyNumberFormat="1" applyFont="1" applyFill="1" applyBorder="1" applyAlignment="1" applyProtection="1">
      <alignment horizontal="center" vertical="center"/>
      <protection locked="0"/>
    </xf>
    <xf numFmtId="9" fontId="21" fillId="25" borderId="1" xfId="0" applyNumberFormat="1" applyFont="1" applyFill="1" applyBorder="1" applyAlignment="1">
      <alignment horizontal="center" vertical="center"/>
    </xf>
    <xf numFmtId="0" fontId="21" fillId="13" borderId="1" xfId="0" applyFont="1" applyFill="1" applyBorder="1"/>
    <xf numFmtId="9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1" fillId="26" borderId="1" xfId="0" applyFont="1" applyFill="1" applyBorder="1"/>
    <xf numFmtId="9" fontId="21" fillId="26" borderId="1" xfId="0" applyNumberFormat="1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9" fontId="21" fillId="16" borderId="1" xfId="0" applyNumberFormat="1" applyFont="1" applyFill="1" applyBorder="1" applyAlignment="1">
      <alignment horizontal="center"/>
    </xf>
    <xf numFmtId="0" fontId="21" fillId="21" borderId="1" xfId="0" applyFont="1" applyFill="1" applyBorder="1" applyAlignment="1">
      <alignment horizontal="center"/>
    </xf>
    <xf numFmtId="9" fontId="21" fillId="25" borderId="1" xfId="0" applyNumberFormat="1" applyFont="1" applyFill="1" applyBorder="1" applyAlignment="1">
      <alignment horizontal="center"/>
    </xf>
    <xf numFmtId="9" fontId="38" fillId="21" borderId="1" xfId="0" applyNumberFormat="1" applyFont="1" applyFill="1" applyBorder="1" applyAlignment="1" applyProtection="1">
      <alignment horizontal="center" vertical="center"/>
      <protection locked="0"/>
    </xf>
    <xf numFmtId="9" fontId="21" fillId="2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9" fontId="21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28" borderId="1" xfId="0" applyFont="1" applyFill="1" applyBorder="1" applyAlignment="1">
      <alignment horizontal="center" vertical="center"/>
    </xf>
    <xf numFmtId="9" fontId="37" fillId="28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21" borderId="1" xfId="0" applyFont="1" applyFill="1" applyBorder="1" applyAlignment="1" applyProtection="1">
      <alignment horizontal="center" vertical="center"/>
      <protection locked="0"/>
    </xf>
    <xf numFmtId="0" fontId="1" fillId="21" borderId="1" xfId="0" applyFont="1" applyFill="1" applyBorder="1" applyAlignment="1">
      <alignment horizontal="center" vertical="center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>
      <alignment horizontal="justify"/>
    </xf>
    <xf numFmtId="0" fontId="43" fillId="0" borderId="0" xfId="0" applyFont="1"/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0" fillId="21" borderId="1" xfId="0" applyFill="1" applyBorder="1" applyAlignment="1" applyProtection="1">
      <alignment horizontal="center" vertical="center"/>
      <protection locked="0"/>
    </xf>
    <xf numFmtId="0" fontId="0" fillId="2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justify"/>
    </xf>
    <xf numFmtId="0" fontId="23" fillId="0" borderId="1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9" fontId="37" fillId="29" borderId="1" xfId="0" applyNumberFormat="1" applyFont="1" applyFill="1" applyBorder="1" applyAlignment="1" applyProtection="1">
      <alignment horizontal="center" vertical="center"/>
      <protection locked="0"/>
    </xf>
    <xf numFmtId="9" fontId="37" fillId="3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/>
    </xf>
    <xf numFmtId="0" fontId="20" fillId="27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0" fillId="9" borderId="6" xfId="0" applyFont="1" applyFill="1" applyBorder="1" applyAlignment="1">
      <alignment horizontal="center"/>
    </xf>
    <xf numFmtId="0" fontId="0" fillId="0" borderId="6" xfId="0" applyBorder="1" applyAlignment="1"/>
    <xf numFmtId="0" fontId="20" fillId="8" borderId="6" xfId="0" applyFont="1" applyFill="1" applyBorder="1" applyAlignment="1">
      <alignment horizontal="center"/>
    </xf>
    <xf numFmtId="0" fontId="0" fillId="8" borderId="6" xfId="0" applyFill="1" applyBorder="1" applyAlignment="1"/>
    <xf numFmtId="0" fontId="2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5" xfId="0" applyBorder="1" applyAlignment="1"/>
    <xf numFmtId="0" fontId="1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/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Protection="1"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Protection="1"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0" fillId="7" borderId="6" xfId="0" applyFill="1" applyBorder="1" applyAlignment="1"/>
    <xf numFmtId="0" fontId="20" fillId="17" borderId="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4" fillId="8" borderId="1" xfId="0" applyFont="1" applyFill="1" applyBorder="1" applyProtection="1">
      <protection locked="0"/>
    </xf>
    <xf numFmtId="0" fontId="14" fillId="9" borderId="1" xfId="0" applyFont="1" applyFill="1" applyBorder="1" applyProtection="1">
      <protection locked="0"/>
    </xf>
    <xf numFmtId="0" fontId="1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14" fillId="7" borderId="1" xfId="0" applyFont="1" applyFill="1" applyBorder="1" applyProtection="1">
      <protection locked="0"/>
    </xf>
    <xf numFmtId="0" fontId="22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8" fillId="0" borderId="8" xfId="0" applyFont="1" applyBorder="1"/>
    <xf numFmtId="0" fontId="28" fillId="0" borderId="3" xfId="0" applyFont="1" applyBorder="1"/>
    <xf numFmtId="0" fontId="28" fillId="0" borderId="7" xfId="0" applyFont="1" applyBorder="1" applyAlignment="1" applyProtection="1">
      <protection locked="0"/>
    </xf>
    <xf numFmtId="0" fontId="30" fillId="13" borderId="7" xfId="0" applyFont="1" applyFill="1" applyBorder="1" applyAlignment="1" applyProtection="1">
      <alignment horizontal="center" vertical="center"/>
      <protection locked="0"/>
    </xf>
    <xf numFmtId="0" fontId="28" fillId="13" borderId="8" xfId="0" applyFont="1" applyFill="1" applyBorder="1"/>
    <xf numFmtId="0" fontId="28" fillId="13" borderId="3" xfId="0" applyFont="1" applyFill="1" applyBorder="1"/>
    <xf numFmtId="0" fontId="30" fillId="8" borderId="7" xfId="0" applyFont="1" applyFill="1" applyBorder="1" applyAlignment="1" applyProtection="1">
      <alignment horizontal="center" vertical="center"/>
      <protection locked="0"/>
    </xf>
    <xf numFmtId="0" fontId="28" fillId="8" borderId="8" xfId="0" applyFont="1" applyFill="1" applyBorder="1"/>
    <xf numFmtId="0" fontId="28" fillId="8" borderId="3" xfId="0" applyFont="1" applyFill="1" applyBorder="1"/>
    <xf numFmtId="0" fontId="30" fillId="9" borderId="7" xfId="0" applyFont="1" applyFill="1" applyBorder="1" applyAlignment="1" applyProtection="1">
      <alignment horizontal="center" vertical="center"/>
      <protection locked="0"/>
    </xf>
    <xf numFmtId="0" fontId="28" fillId="9" borderId="8" xfId="0" applyFont="1" applyFill="1" applyBorder="1"/>
    <xf numFmtId="0" fontId="28" fillId="9" borderId="3" xfId="0" applyFont="1" applyFill="1" applyBorder="1"/>
    <xf numFmtId="0" fontId="31" fillId="0" borderId="1" xfId="0" applyFont="1" applyBorder="1" applyAlignment="1">
      <alignment horizontal="center" vertical="center" textRotation="90" wrapText="1"/>
    </xf>
    <xf numFmtId="0" fontId="34" fillId="14" borderId="7" xfId="0" applyFont="1" applyFill="1" applyBorder="1" applyAlignment="1" applyProtection="1">
      <alignment horizontal="center" vertical="center"/>
      <protection locked="0"/>
    </xf>
    <xf numFmtId="0" fontId="34" fillId="14" borderId="3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 applyProtection="1">
      <alignment horizontal="center" vertical="center" textRotation="90" wrapText="1"/>
      <protection locked="0"/>
    </xf>
    <xf numFmtId="0" fontId="31" fillId="0" borderId="3" xfId="0" applyFont="1" applyFill="1" applyBorder="1" applyAlignment="1" applyProtection="1">
      <alignment horizontal="center" vertical="center" textRotation="90" wrapText="1"/>
      <protection locked="0"/>
    </xf>
    <xf numFmtId="0" fontId="33" fillId="13" borderId="1" xfId="0" applyFont="1" applyFill="1" applyBorder="1" applyAlignment="1" applyProtection="1">
      <alignment horizontal="left" vertical="center" wrapText="1"/>
      <protection locked="0"/>
    </xf>
    <xf numFmtId="0" fontId="33" fillId="9" borderId="1" xfId="0" applyFont="1" applyFill="1" applyBorder="1" applyAlignment="1" applyProtection="1">
      <alignment horizontal="left" vertical="center" wrapText="1"/>
      <protection locked="0"/>
    </xf>
    <xf numFmtId="0" fontId="33" fillId="18" borderId="1" xfId="0" applyFont="1" applyFill="1" applyBorder="1" applyAlignment="1" applyProtection="1">
      <alignment horizontal="center" vertical="center" wrapText="1"/>
      <protection locked="0"/>
    </xf>
    <xf numFmtId="0" fontId="33" fillId="6" borderId="1" xfId="0" applyFont="1" applyFill="1" applyBorder="1" applyAlignment="1" applyProtection="1">
      <alignment horizontal="left" vertical="center" wrapText="1"/>
      <protection locked="0"/>
    </xf>
    <xf numFmtId="0" fontId="33" fillId="8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4" fillId="1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0" fontId="23" fillId="2" borderId="1" xfId="0" applyFont="1" applyFill="1" applyBorder="1" applyAlignment="1" applyProtection="1">
      <protection locked="0"/>
    </xf>
    <xf numFmtId="0" fontId="23" fillId="2" borderId="1" xfId="0" applyFont="1" applyFill="1" applyBorder="1" applyAlignment="1"/>
    <xf numFmtId="0" fontId="17" fillId="7" borderId="1" xfId="0" applyFont="1" applyFill="1" applyBorder="1" applyAlignment="1" applyProtection="1">
      <alignment horizontal="center" vertical="center"/>
      <protection locked="0"/>
    </xf>
    <xf numFmtId="0" fontId="23" fillId="7" borderId="1" xfId="0" applyFont="1" applyFill="1" applyBorder="1" applyProtection="1">
      <protection locked="0"/>
    </xf>
    <xf numFmtId="0" fontId="17" fillId="8" borderId="1" xfId="0" applyFont="1" applyFill="1" applyBorder="1" applyAlignment="1" applyProtection="1">
      <alignment horizontal="center" vertical="center"/>
      <protection locked="0"/>
    </xf>
    <xf numFmtId="0" fontId="23" fillId="8" borderId="1" xfId="0" applyFont="1" applyFill="1" applyBorder="1" applyProtection="1"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639BDF"/>
      <color rgb="FF000050"/>
      <color rgb="FFFDFDD9"/>
      <color rgb="FFFDFD75"/>
      <color rgb="FFC0C0C0"/>
      <color rgb="FFFFFF00"/>
      <color rgb="FF3366FF"/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εργαστηριακών ασκήσεων,
συνολικά σε όλα τα μαθήματα του Γυμνασίου.
</a:t>
            </a:r>
          </a:p>
        </c:rich>
      </c:tx>
      <c:layout>
        <c:manualLayout>
          <c:xMode val="edge"/>
          <c:yMode val="edge"/>
          <c:x val="0.17031266404199474"/>
          <c:y val="1.5255530129672009E-3"/>
        </c:manualLayout>
      </c:layout>
      <c:spPr>
        <a:noFill/>
        <a:ln w="25400">
          <a:noFill/>
        </a:ln>
      </c:spPr>
    </c:title>
    <c:view3D>
      <c:hPercent val="46"/>
      <c:depthPercent val="100"/>
      <c:rAngAx val="1"/>
    </c:view3D>
    <c:floor>
      <c:spPr>
        <a:pattFill prst="weave">
          <a:fgClr>
            <a:srgbClr val="333300"/>
          </a:fgClr>
          <a:bgClr>
            <a:srgbClr val="008000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gradFill flip="none" rotWithShape="1">
          <a:gsLst>
            <a:gs pos="0">
              <a:schemeClr val="tx2">
                <a:lumMod val="60000"/>
                <a:lumOff val="40000"/>
                <a:alpha val="46000"/>
              </a:schemeClr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13500000" scaled="0"/>
          <a:tileRect/>
        </a:gradFill>
        <a:ln w="3175">
          <a:solidFill>
            <a:srgbClr val="000000"/>
          </a:solidFill>
          <a:prstDash val="solid"/>
        </a:ln>
      </c:spPr>
    </c:sideWall>
    <c:backWall>
      <c:spPr>
        <a:gradFill flip="none" rotWithShape="1">
          <a:gsLst>
            <a:gs pos="0">
              <a:schemeClr val="tx2">
                <a:lumMod val="60000"/>
                <a:lumOff val="40000"/>
                <a:alpha val="46000"/>
              </a:schemeClr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13500000" scaled="0"/>
          <a:tileRect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975721784776904E-2"/>
          <c:y val="0.19829526259712593"/>
          <c:w val="0.90781315616797897"/>
          <c:h val="0.7141854421662639"/>
        </c:manualLayout>
      </c:layout>
      <c:bar3DChart>
        <c:barDir val="col"/>
        <c:grouping val="clustered"/>
        <c:ser>
          <c:idx val="0"/>
          <c:order val="0"/>
          <c:tx>
            <c:strRef>
              <c:f>Γραφήματα1!$B$3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FDFDD9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Γραφήματα1!$C$3:$E$3</c:f>
              <c:numCache>
                <c:formatCode>0%</c:formatCode>
                <c:ptCount val="3"/>
                <c:pt idx="0">
                  <c:v>0.55000000000000004</c:v>
                </c:pt>
                <c:pt idx="1">
                  <c:v>0.53</c:v>
                </c:pt>
                <c:pt idx="2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Γραφήματα1!$B$4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Γραφήματα1!$C$4:$E$4</c:f>
              <c:numCache>
                <c:formatCode>0%</c:formatCode>
                <c:ptCount val="3"/>
                <c:pt idx="0">
                  <c:v>0.64</c:v>
                </c:pt>
                <c:pt idx="1">
                  <c:v>0.49</c:v>
                </c:pt>
                <c:pt idx="2">
                  <c:v>0.51</c:v>
                </c:pt>
              </c:numCache>
            </c:numRef>
          </c:val>
        </c:ser>
        <c:ser>
          <c:idx val="2"/>
          <c:order val="2"/>
          <c:tx>
            <c:strRef>
              <c:f>Γραφήματα1!$B$5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Γραφήματα1!$C$5:$E$5</c:f>
              <c:numCache>
                <c:formatCode>0%</c:formatCode>
                <c:ptCount val="3"/>
                <c:pt idx="0">
                  <c:v>0.64</c:v>
                </c:pt>
                <c:pt idx="1">
                  <c:v>0.47</c:v>
                </c:pt>
                <c:pt idx="2">
                  <c:v>0.53</c:v>
                </c:pt>
              </c:numCache>
            </c:numRef>
          </c:val>
        </c:ser>
        <c:ser>
          <c:idx val="3"/>
          <c:order val="3"/>
          <c:tx>
            <c:strRef>
              <c:f>Γραφήματα1!$B$6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Γραφήματα1!$C$6:$E$6</c:f>
              <c:numCache>
                <c:formatCode>0%</c:formatCode>
                <c:ptCount val="3"/>
                <c:pt idx="0">
                  <c:v>0.68</c:v>
                </c:pt>
                <c:pt idx="1">
                  <c:v>0.38</c:v>
                </c:pt>
                <c:pt idx="2">
                  <c:v>0.62</c:v>
                </c:pt>
              </c:numCache>
            </c:numRef>
          </c:val>
        </c:ser>
        <c:ser>
          <c:idx val="4"/>
          <c:order val="4"/>
          <c:tx>
            <c:strRef>
              <c:f>Γραφήματα1!$B$7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Γραφήματα1!$C$7:$E$7</c:f>
              <c:numCache>
                <c:formatCode>0%</c:formatCode>
                <c:ptCount val="3"/>
                <c:pt idx="0">
                  <c:v>0.78</c:v>
                </c:pt>
                <c:pt idx="1">
                  <c:v>0.43</c:v>
                </c:pt>
                <c:pt idx="2">
                  <c:v>0.56999999999999995</c:v>
                </c:pt>
              </c:numCache>
            </c:numRef>
          </c:val>
        </c:ser>
        <c:ser>
          <c:idx val="5"/>
          <c:order val="5"/>
          <c:tx>
            <c:strRef>
              <c:f>Γραφήματα1!$B$8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0000"/>
            </a:solidFill>
          </c:spPr>
          <c:dLbls>
            <c:delete val="1"/>
          </c:dLbls>
          <c:cat>
            <c:strRef>
              <c:f>Γραφήματα1!$C$2:$E$2</c:f>
              <c:strCache>
                <c:ptCount val="3"/>
                <c:pt idx="0">
                  <c:v>Όλα τα μαθήματα</c:v>
                </c:pt>
                <c:pt idx="1">
                  <c:v>Μετωπικά</c:v>
                </c:pt>
                <c:pt idx="2">
                  <c:v>Με επίδειξη</c:v>
                </c:pt>
              </c:strCache>
            </c:strRef>
          </c:cat>
          <c:val>
            <c:numRef>
              <c:f>Γραφήματα1!$C$8:$E$8</c:f>
              <c:numCache>
                <c:formatCode>0%</c:formatCode>
                <c:ptCount val="3"/>
                <c:pt idx="0">
                  <c:v>0.87</c:v>
                </c:pt>
                <c:pt idx="1">
                  <c:v>0.44</c:v>
                </c:pt>
                <c:pt idx="2">
                  <c:v>0.56000000000000005</c:v>
                </c:pt>
              </c:numCache>
            </c:numRef>
          </c:val>
        </c:ser>
        <c:dLbls>
          <c:showVal val="1"/>
        </c:dLbls>
        <c:shape val="box"/>
        <c:axId val="91288320"/>
        <c:axId val="91289856"/>
        <c:axId val="0"/>
      </c:bar3DChart>
      <c:catAx>
        <c:axId val="91288320"/>
        <c:scaling>
          <c:orientation val="minMax"/>
        </c:scaling>
        <c:axPos val="b"/>
        <c:numFmt formatCode="0%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289856"/>
        <c:crosses val="autoZero"/>
        <c:auto val="1"/>
        <c:lblAlgn val="ctr"/>
        <c:lblOffset val="100"/>
        <c:tickLblSkip val="1"/>
        <c:tickMarkSkip val="1"/>
      </c:catAx>
      <c:valAx>
        <c:axId val="9128985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288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7163221784776911E-2"/>
          <c:y val="0.13668329825108491"/>
          <c:w val="0.96234022309711298"/>
          <c:h val="5.667368311634313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Επίτευξη στόχου για τις προτεινόμενες ασκήσεις Φυσικής στο Γυμνάσιο, το σχολ. έτος 2006-07</a:t>
            </a:r>
          </a:p>
        </c:rich>
      </c:tx>
      <c:layout>
        <c:manualLayout>
          <c:xMode val="edge"/>
          <c:yMode val="edge"/>
          <c:x val="0.10968494749124857"/>
          <c:y val="2.7823286795032976E-2"/>
        </c:manualLayout>
      </c:layout>
      <c:spPr>
        <a:noFill/>
        <a:ln w="25400">
          <a:noFill/>
        </a:ln>
      </c:spPr>
    </c:title>
    <c:view3D>
      <c:hPercent val="151"/>
      <c:depthPercent val="100"/>
      <c:rAngAx val="1"/>
    </c:view3D>
    <c:floor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sideWall>
    <c:back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6216184762202278E-3"/>
                  <c:y val="6.4827190718807224E-3"/>
                </c:manualLayout>
              </c:layout>
              <c:showVal val="1"/>
            </c:dLbl>
            <c:dLbl>
              <c:idx val="1"/>
              <c:layout>
                <c:manualLayout>
                  <c:x val="-2.8676963378023151E-3"/>
                  <c:y val="1.1393756999485445E-2"/>
                </c:manualLayout>
              </c:layout>
              <c:showVal val="1"/>
            </c:dLbl>
            <c:dLbl>
              <c:idx val="2"/>
              <c:layout>
                <c:manualLayout>
                  <c:x val="-7.4143666359621893E-4"/>
                  <c:y val="1.0895112575507961E-2"/>
                </c:manualLayout>
              </c:layout>
              <c:showVal val="1"/>
            </c:dLbl>
            <c:dLbl>
              <c:idx val="3"/>
              <c:layout>
                <c:manualLayout>
                  <c:x val="6.3217360169660099E-3"/>
                  <c:y val="7.079955203293165E-3"/>
                </c:manualLayout>
              </c:layout>
              <c:showVal val="1"/>
            </c:dLbl>
            <c:dLbl>
              <c:idx val="4"/>
              <c:layout>
                <c:manualLayout>
                  <c:x val="6.4129313800796294E-3"/>
                  <c:y val="8.2611008055624054E-3"/>
                </c:manualLayout>
              </c:layout>
              <c:showVal val="1"/>
            </c:dLbl>
            <c:dLbl>
              <c:idx val="5"/>
              <c:layout>
                <c:manualLayout>
                  <c:x val="9.4095253250747486E-3"/>
                  <c:y val="7.2025840262553665E-3"/>
                </c:manualLayout>
              </c:layout>
              <c:showVal val="1"/>
            </c:dLbl>
            <c:dLbl>
              <c:idx val="6"/>
              <c:layout>
                <c:manualLayout>
                  <c:x val="5.1275051947694264E-3"/>
                  <c:y val="6.7402612564697968E-4"/>
                </c:manualLayout>
              </c:layout>
              <c:showVal val="1"/>
            </c:dLbl>
            <c:dLbl>
              <c:idx val="7"/>
              <c:layout>
                <c:manualLayout>
                  <c:x val="4.5667455190333212E-3"/>
                  <c:y val="1.1158358088270186E-2"/>
                </c:manualLayout>
              </c:layout>
              <c:showVal val="1"/>
            </c:dLbl>
            <c:dLbl>
              <c:idx val="8"/>
              <c:layout>
                <c:manualLayout>
                  <c:x val="1.0379746060696936E-2"/>
                  <c:y val="1.065971366429278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21245618491236987"/>
                  <c:y val="-5.8806487739279736E-6"/>
                </c:manualLayout>
              </c:layout>
              <c:showVal val="1"/>
            </c:dLbl>
            <c:dLbl>
              <c:idx val="1"/>
              <c:layout>
                <c:manualLayout>
                  <c:x val="-0.41793867876892382"/>
                  <c:y val="6.6020660102824886E-3"/>
                </c:manualLayout>
              </c:layout>
              <c:showVal val="1"/>
            </c:dLbl>
            <c:dLbl>
              <c:idx val="2"/>
              <c:layout>
                <c:manualLayout>
                  <c:x val="-0.40840711079012521"/>
                  <c:y val="-6.4730376577721875E-3"/>
                </c:manualLayout>
              </c:layout>
              <c:showVal val="1"/>
            </c:dLbl>
            <c:dLbl>
              <c:idx val="3"/>
              <c:layout>
                <c:manualLayout>
                  <c:x val="-8.1681911797558515E-2"/>
                  <c:y val="-5.8950044753466784E-3"/>
                </c:manualLayout>
              </c:layout>
              <c:showVal val="1"/>
            </c:dLbl>
            <c:dLbl>
              <c:idx val="4"/>
              <c:layout>
                <c:manualLayout>
                  <c:x val="-0.12040689045233512"/>
                  <c:y val="5.1924399071203416E-3"/>
                </c:manualLayout>
              </c:layout>
              <c:showVal val="1"/>
            </c:dLbl>
            <c:dLbl>
              <c:idx val="5"/>
              <c:layout>
                <c:manualLayout>
                  <c:x val="-0.20642517236841704"/>
                  <c:y val="1.9373278504931531E-3"/>
                </c:manualLayout>
              </c:layout>
              <c:showVal val="1"/>
            </c:dLbl>
            <c:dLbl>
              <c:idx val="6"/>
              <c:layout>
                <c:manualLayout>
                  <c:x val="-0.17664382702259379"/>
                  <c:y val="3.0752333882482158E-3"/>
                </c:manualLayout>
              </c:layout>
              <c:showVal val="1"/>
            </c:dLbl>
            <c:dLbl>
              <c:idx val="7"/>
              <c:layout>
                <c:manualLayout>
                  <c:x val="-1.1821244847308973E-2"/>
                  <c:y val="5.3332295571784996E-3"/>
                </c:manualLayout>
              </c:layout>
              <c:showVal val="1"/>
            </c:dLbl>
            <c:dLbl>
              <c:idx val="8"/>
              <c:layout>
                <c:manualLayout>
                  <c:x val="-0.24377940514917176"/>
                  <c:y val="2.034877436037134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421795814194038"/>
                  <c:y val="2.9553719294149192E-3"/>
                </c:manualLayout>
              </c:layout>
              <c:showVal val="1"/>
            </c:dLbl>
            <c:dLbl>
              <c:idx val="1"/>
              <c:layout>
                <c:manualLayout>
                  <c:x val="-0.22992064779310281"/>
                  <c:y val="2.4134874409232621E-3"/>
                </c:manualLayout>
              </c:layout>
              <c:showVal val="1"/>
            </c:dLbl>
            <c:dLbl>
              <c:idx val="2"/>
              <c:layout>
                <c:manualLayout>
                  <c:x val="-0.23400926030767724"/>
                  <c:y val="4.1546783587800709E-3"/>
                </c:manualLayout>
              </c:layout>
              <c:showVal val="1"/>
            </c:dLbl>
            <c:dLbl>
              <c:idx val="3"/>
              <c:layout>
                <c:manualLayout>
                  <c:x val="-0.55995177050595069"/>
                  <c:y val="5.2927568567932301E-3"/>
                </c:manualLayout>
              </c:layout>
              <c:showVal val="1"/>
            </c:dLbl>
            <c:dLbl>
              <c:idx val="4"/>
              <c:layout>
                <c:manualLayout>
                  <c:x val="-0.51772990871282942"/>
                  <c:y val="-9.4623097977662232E-3"/>
                </c:manualLayout>
              </c:layout>
              <c:showVal val="1"/>
            </c:dLbl>
            <c:dLbl>
              <c:idx val="5"/>
              <c:layout>
                <c:manualLayout>
                  <c:x val="-0.43132738217283673"/>
                  <c:y val="-2.3375578876363686E-3"/>
                </c:manualLayout>
              </c:layout>
              <c:showVal val="1"/>
            </c:dLbl>
            <c:dLbl>
              <c:idx val="6"/>
              <c:layout>
                <c:manualLayout>
                  <c:x val="-0.46577278889497542"/>
                  <c:y val="2.6769059139436237E-3"/>
                </c:manualLayout>
              </c:layout>
              <c:showVal val="1"/>
            </c:dLbl>
            <c:dLbl>
              <c:idx val="7"/>
              <c:layout>
                <c:manualLayout>
                  <c:x val="-0.63214618188272509"/>
                  <c:y val="3.8580515162128632E-3"/>
                </c:manualLayout>
              </c:layout>
              <c:showVal val="1"/>
            </c:dLbl>
            <c:dLbl>
              <c:idx val="8"/>
              <c:layout>
                <c:manualLayout>
                  <c:x val="-0.40835239357225711"/>
                  <c:y val="-5.4269740170452335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1524096"/>
        <c:axId val="101160832"/>
        <c:axId val="0"/>
      </c:bar3DChart>
      <c:catAx>
        <c:axId val="91524096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Πειράματα</a:t>
                </a:r>
              </a:p>
            </c:rich>
          </c:tx>
          <c:layout>
            <c:manualLayout>
              <c:xMode val="edge"/>
              <c:yMode val="edge"/>
              <c:x val="1.6336056009334889E-2"/>
              <c:y val="0.425531926156289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01160832"/>
        <c:crosses val="autoZero"/>
        <c:auto val="1"/>
        <c:lblAlgn val="ctr"/>
        <c:lblOffset val="100"/>
        <c:tickLblSkip val="1"/>
        <c:tickMarkSkip val="1"/>
      </c:catAx>
      <c:valAx>
        <c:axId val="101160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Ποσοστό</a:t>
                </a:r>
              </a:p>
            </c:rich>
          </c:tx>
          <c:layout>
            <c:manualLayout>
              <c:xMode val="edge"/>
              <c:yMode val="edge"/>
              <c:x val="0.5390898483080514"/>
              <c:y val="0.90343695273384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15240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εργαστηριακών ασκήσεων, κατά Τάξη και μάθημα, με βάση τις προτεινόμενες στο Γυμνάσιο</a:t>
            </a:r>
          </a:p>
        </c:rich>
      </c:tx>
      <c:layout>
        <c:manualLayout>
          <c:xMode val="edge"/>
          <c:yMode val="edge"/>
          <c:x val="0.12410513721584325"/>
          <c:y val="2.8716216216216218E-2"/>
        </c:manualLayout>
      </c:layout>
      <c:spPr>
        <a:noFill/>
        <a:ln w="25400">
          <a:noFill/>
        </a:ln>
      </c:spPr>
    </c:title>
    <c:view3D>
      <c:hPercent val="59"/>
      <c:depthPercent val="100"/>
      <c:rAngAx val="1"/>
    </c:view3D>
    <c:floor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sideWall>
    <c:backWall>
      <c:spPr>
        <a:pattFill prst="horzBrick">
          <a:fgClr>
            <a:srgbClr val="FF9900"/>
          </a:fgClr>
          <a:bgClr>
            <a:srgbClr val="FFCC99"/>
          </a:bgClr>
        </a:patt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"/>
              <c:layout>
                <c:manualLayout>
                  <c:x val="0.49126987847352982"/>
                  <c:y val="0.80226297062580332"/>
                </c:manualLayout>
              </c:layout>
              <c:showVal val="1"/>
            </c:dLbl>
            <c:dLbl>
              <c:idx val="5"/>
              <c:layout>
                <c:manualLayout>
                  <c:x val="0.40668440750465645"/>
                  <c:y val="0.80226297062580332"/>
                </c:manualLayout>
              </c:layout>
              <c:showVal val="1"/>
            </c:dLbl>
            <c:dLbl>
              <c:idx val="6"/>
              <c:layout>
                <c:manualLayout>
                  <c:x val="6.416383961543759E-3"/>
                  <c:y val="0.44610083960499419"/>
                </c:manualLayout>
              </c:layout>
              <c:showVal val="1"/>
            </c:dLbl>
            <c:dLbl>
              <c:idx val="7"/>
              <c:layout>
                <c:manualLayout>
                  <c:x val="6.5155289611056174E-3"/>
                  <c:y val="0.5216191760560317"/>
                </c:manualLayout>
              </c:layout>
              <c:showVal val="1"/>
            </c:dLbl>
            <c:dLbl>
              <c:idx val="8"/>
              <c:layout>
                <c:manualLayout>
                  <c:x val="1.1453000012519479E-3"/>
                  <c:y val="0.3840602079436203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5749909242266823E-3"/>
                  <c:y val="0.45225283856092574"/>
                </c:manualLayout>
              </c:layout>
              <c:showVal val="1"/>
            </c:dLbl>
            <c:dLbl>
              <c:idx val="1"/>
              <c:layout>
                <c:manualLayout>
                  <c:x val="1.953106418136525E-3"/>
                  <c:y val="0.43875581850611223"/>
                </c:manualLayout>
              </c:layout>
              <c:showVal val="1"/>
            </c:dLbl>
            <c:dLbl>
              <c:idx val="2"/>
              <c:layout>
                <c:manualLayout>
                  <c:x val="4.1356734223802327E-3"/>
                  <c:y val="0.23801174576934792"/>
                </c:manualLayout>
              </c:layout>
              <c:showVal val="1"/>
            </c:dLbl>
            <c:dLbl>
              <c:idx val="3"/>
              <c:layout>
                <c:manualLayout>
                  <c:x val="5.0801797629033071E-3"/>
                  <c:y val="0.28458815852438335"/>
                </c:manualLayout>
              </c:layout>
              <c:showVal val="1"/>
            </c:dLbl>
            <c:dLbl>
              <c:idx val="4"/>
              <c:layout>
                <c:manualLayout>
                  <c:x val="2.3960041560782647E-3"/>
                  <c:y val="0.32430208378648812"/>
                </c:manualLayout>
              </c:layout>
              <c:showVal val="1"/>
            </c:dLbl>
            <c:dLbl>
              <c:idx val="5"/>
              <c:layout>
                <c:manualLayout>
                  <c:x val="3.781906037579962E-3"/>
                  <c:y val="0.1720720407186670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Γραφήματα1!#REF!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5096703929496892E-3"/>
                  <c:y val="0.26007447687823559"/>
                </c:manualLayout>
              </c:layout>
              <c:showVal val="1"/>
            </c:dLbl>
            <c:dLbl>
              <c:idx val="1"/>
              <c:layout>
                <c:manualLayout>
                  <c:x val="-4.7757345117233963E-4"/>
                  <c:y val="0.17869543655109418"/>
                </c:manualLayout>
              </c:layout>
              <c:showVal val="1"/>
            </c:dLbl>
            <c:dLbl>
              <c:idx val="2"/>
              <c:layout>
                <c:manualLayout>
                  <c:x val="7.6155126873051837E-3"/>
                  <c:y val="0.13159281332927306"/>
                </c:manualLayout>
              </c:layout>
              <c:showVal val="1"/>
            </c:dLbl>
            <c:dLbl>
              <c:idx val="3"/>
              <c:layout>
                <c:manualLayout>
                  <c:x val="1.4038030619782016E-3"/>
                  <c:y val="0.18154748336016016"/>
                </c:manualLayout>
              </c:layout>
              <c:showVal val="1"/>
            </c:dLbl>
            <c:dLbl>
              <c:idx val="4"/>
              <c:layout>
                <c:manualLayout>
                  <c:x val="4.2859817388170183E-3"/>
                  <c:y val="0.1937540172739789"/>
                </c:manualLayout>
              </c:layout>
              <c:showVal val="1"/>
            </c:dLbl>
            <c:dLbl>
              <c:idx val="5"/>
              <c:layout>
                <c:manualLayout>
                  <c:x val="3.6855150657837095E-3"/>
                  <c:y val="0.10719676338800195"/>
                </c:manualLayout>
              </c:layout>
              <c:showVal val="1"/>
            </c:dLbl>
            <c:dLbl>
              <c:idx val="6"/>
              <c:layout>
                <c:manualLayout>
                  <c:x val="6.6125458483031422E-3"/>
                  <c:y val="0.16571366424500805"/>
                </c:manualLayout>
              </c:layout>
              <c:showVal val="1"/>
            </c:dLbl>
            <c:dLbl>
              <c:idx val="7"/>
              <c:layout>
                <c:manualLayout>
                  <c:x val="3.1840316462826896E-3"/>
                  <c:y val="0.1611721407752208"/>
                </c:manualLayout>
              </c:layout>
              <c:showVal val="1"/>
            </c:dLbl>
            <c:dLbl>
              <c:idx val="8"/>
              <c:layout>
                <c:manualLayout>
                  <c:x val="5.3180276153875052E-3"/>
                  <c:y val="0.1088858920259276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Γραφήματα1!#REF!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17996160"/>
        <c:axId val="56812288"/>
        <c:axId val="0"/>
      </c:bar3DChart>
      <c:catAx>
        <c:axId val="117996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6812288"/>
        <c:crosses val="autoZero"/>
        <c:auto val="1"/>
        <c:lblAlgn val="ctr"/>
        <c:lblOffset val="100"/>
        <c:tickLblSkip val="1"/>
        <c:tickMarkSkip val="1"/>
      </c:catAx>
      <c:valAx>
        <c:axId val="5681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79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Ποσοστό πραγματοποίησης εργαστηριακών ασκήσεων, κατά τάξη και μάθημα 
(προτεινόμενες από το Υπ.</a:t>
            </a:r>
            <a:r>
              <a:rPr lang="el-GR" baseline="0"/>
              <a:t> </a:t>
            </a:r>
            <a:r>
              <a:rPr lang="el-GR"/>
              <a:t>Παιδείας Δ.Β.Μ.Θ. για τα σχολικά έτη 2006-07 έως και  2010-11)</a:t>
            </a:r>
          </a:p>
        </c:rich>
      </c:tx>
      <c:layout>
        <c:manualLayout>
          <c:xMode val="edge"/>
          <c:yMode val="edge"/>
          <c:x val="0.17296949258015795"/>
          <c:y val="1.8475299695697434E-2"/>
        </c:manualLayout>
      </c:layout>
      <c:spPr>
        <a:noFill/>
        <a:ln w="25400">
          <a:noFill/>
        </a:ln>
      </c:spPr>
    </c:title>
    <c:view3D>
      <c:rotX val="30"/>
      <c:hPercent val="46"/>
      <c:depthPercent val="100"/>
      <c:rAngAx val="1"/>
    </c:view3D>
    <c:floor>
      <c:spPr>
        <a:pattFill prst="sphere">
          <a:fgClr>
            <a:srgbClr val="333300"/>
          </a:fgClr>
          <a:bgClr>
            <a:srgbClr val="008000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gradFill flip="none" rotWithShape="1">
          <a:gsLst>
            <a:gs pos="18000">
              <a:srgbClr val="400040"/>
            </a:gs>
            <a:gs pos="71000">
              <a:srgbClr val="8F0040"/>
            </a:gs>
            <a:gs pos="86000">
              <a:srgbClr val="F27300"/>
            </a:gs>
            <a:gs pos="100000">
              <a:srgbClr val="FFBF00"/>
            </a:gs>
          </a:gsLst>
          <a:lin ang="2400000" scaled="0"/>
          <a:tileRect/>
        </a:gradFill>
        <a:ln w="12700">
          <a:solidFill>
            <a:srgbClr val="808080"/>
          </a:solidFill>
          <a:prstDash val="solid"/>
        </a:ln>
      </c:spPr>
    </c:sideWall>
    <c:backWall>
      <c:spPr>
        <a:gradFill flip="none" rotWithShape="1">
          <a:gsLst>
            <a:gs pos="18000">
              <a:srgbClr val="400040"/>
            </a:gs>
            <a:gs pos="71000">
              <a:srgbClr val="8F0040"/>
            </a:gs>
            <a:gs pos="86000">
              <a:srgbClr val="F27300"/>
            </a:gs>
            <a:gs pos="100000">
              <a:srgbClr val="FFBF00"/>
            </a:gs>
          </a:gsLst>
          <a:lin ang="2400000" scaled="0"/>
          <a:tileRect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331371102512769E-2"/>
          <c:y val="0.20316259868714018"/>
          <c:w val="0.94247512082022256"/>
          <c:h val="0.5872710222599421"/>
        </c:manualLayout>
      </c:layout>
      <c:bar3DChart>
        <c:barDir val="col"/>
        <c:grouping val="clustered"/>
        <c:ser>
          <c:idx val="0"/>
          <c:order val="0"/>
          <c:tx>
            <c:strRef>
              <c:f>Γραφήματα2!$B$5</c:f>
              <c:strCache>
                <c:ptCount val="1"/>
                <c:pt idx="0">
                  <c:v>Α' Γυμνασίου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Γραφήματα2!$C$3:$Q$4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Γραφήματα2!$C$5:$Q$5</c:f>
              <c:numCache>
                <c:formatCode>0%</c:formatCode>
                <c:ptCount val="15"/>
                <c:pt idx="10">
                  <c:v>0.85</c:v>
                </c:pt>
                <c:pt idx="11">
                  <c:v>0.66</c:v>
                </c:pt>
                <c:pt idx="12">
                  <c:v>0.64</c:v>
                </c:pt>
                <c:pt idx="13">
                  <c:v>0.55000000000000004</c:v>
                </c:pt>
                <c:pt idx="14">
                  <c:v>0.6</c:v>
                </c:pt>
              </c:numCache>
            </c:numRef>
          </c:val>
        </c:ser>
        <c:ser>
          <c:idx val="1"/>
          <c:order val="1"/>
          <c:tx>
            <c:strRef>
              <c:f>Γραφήματα2!$B$6</c:f>
              <c:strCache>
                <c:ptCount val="1"/>
                <c:pt idx="0">
                  <c:v>Β' Γυμνασίου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Γραφήματα2!$C$3:$Q$4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Γραφήματα2!$C$6:$Q$6</c:f>
              <c:numCache>
                <c:formatCode>0%</c:formatCode>
                <c:ptCount val="15"/>
                <c:pt idx="0">
                  <c:v>0.88</c:v>
                </c:pt>
                <c:pt idx="1">
                  <c:v>0.72</c:v>
                </c:pt>
                <c:pt idx="2">
                  <c:v>0.82</c:v>
                </c:pt>
                <c:pt idx="3">
                  <c:v>0.79</c:v>
                </c:pt>
                <c:pt idx="4">
                  <c:v>0.51</c:v>
                </c:pt>
                <c:pt idx="5">
                  <c:v>0.76</c:v>
                </c:pt>
                <c:pt idx="6">
                  <c:v>0.65</c:v>
                </c:pt>
                <c:pt idx="7">
                  <c:v>0.71</c:v>
                </c:pt>
                <c:pt idx="8">
                  <c:v>0.67</c:v>
                </c:pt>
                <c:pt idx="9">
                  <c:v>0.81</c:v>
                </c:pt>
              </c:numCache>
            </c:numRef>
          </c:val>
        </c:ser>
        <c:ser>
          <c:idx val="2"/>
          <c:order val="2"/>
          <c:tx>
            <c:strRef>
              <c:f>Γραφήματα2!$B$7</c:f>
              <c:strCache>
                <c:ptCount val="1"/>
                <c:pt idx="0">
                  <c:v>Γ' Γυμνασίου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Γραφήματα2!$C$3:$Q$4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Γραφήματα2!$C$7:$Q$7</c:f>
              <c:numCache>
                <c:formatCode>0%</c:formatCode>
                <c:ptCount val="15"/>
                <c:pt idx="0">
                  <c:v>0.88</c:v>
                </c:pt>
                <c:pt idx="1">
                  <c:v>0.68</c:v>
                </c:pt>
                <c:pt idx="2">
                  <c:v>0.61</c:v>
                </c:pt>
                <c:pt idx="3">
                  <c:v>0.67</c:v>
                </c:pt>
                <c:pt idx="4">
                  <c:v>0.45</c:v>
                </c:pt>
                <c:pt idx="5">
                  <c:v>0.83</c:v>
                </c:pt>
                <c:pt idx="6">
                  <c:v>0.63</c:v>
                </c:pt>
                <c:pt idx="7">
                  <c:v>0.67</c:v>
                </c:pt>
                <c:pt idx="8">
                  <c:v>0.76</c:v>
                </c:pt>
                <c:pt idx="9">
                  <c:v>0.68</c:v>
                </c:pt>
                <c:pt idx="10">
                  <c:v>0.83</c:v>
                </c:pt>
                <c:pt idx="11">
                  <c:v>0.49</c:v>
                </c:pt>
                <c:pt idx="12">
                  <c:v>0.43</c:v>
                </c:pt>
                <c:pt idx="13">
                  <c:v>0.42</c:v>
                </c:pt>
                <c:pt idx="14">
                  <c:v>0.49</c:v>
                </c:pt>
              </c:numCache>
            </c:numRef>
          </c:val>
        </c:ser>
        <c:dLbls>
          <c:showVal val="1"/>
        </c:dLbls>
        <c:shape val="cylinder"/>
        <c:axId val="57225216"/>
        <c:axId val="57226752"/>
        <c:axId val="0"/>
      </c:bar3DChart>
      <c:catAx>
        <c:axId val="57225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7226752"/>
        <c:crosses val="autoZero"/>
        <c:auto val="1"/>
        <c:lblAlgn val="ctr"/>
        <c:lblOffset val="100"/>
        <c:tickLblSkip val="1"/>
        <c:tickMarkSkip val="1"/>
      </c:catAx>
      <c:valAx>
        <c:axId val="5722675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7225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109533631431829"/>
          <c:y val="0.11339986693280105"/>
          <c:w val="0.6263370520367556"/>
          <c:h val="7.513393161184195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Τρόπος πραγματοποίησης των εργαστηριακών ασκήσεων κατά μάθημα. 
(προτεινόμενες από το </a:t>
            </a:r>
            <a:r>
              <a:rPr lang="el-GR" sz="1200" b="1" i="0" u="none" strike="noStrike" baseline="0"/>
              <a:t>Υπ. Παιδείας Δ.Β.Μ.Θ. για τα σχολικά έτη 2006-07 έως και  2010-11</a:t>
            </a:r>
            <a:r>
              <a:rPr lang="el-GR"/>
              <a:t>)</a:t>
            </a:r>
          </a:p>
        </c:rich>
      </c:tx>
      <c:layout>
        <c:manualLayout>
          <c:xMode val="edge"/>
          <c:yMode val="edge"/>
          <c:x val="0.11958232583131832"/>
          <c:y val="2.5249431122002449E-2"/>
        </c:manualLayout>
      </c:layout>
      <c:spPr>
        <a:noFill/>
        <a:ln w="25400">
          <a:noFill/>
        </a:ln>
      </c:spPr>
    </c:title>
    <c:view3D>
      <c:rotX val="30"/>
      <c:hPercent val="46"/>
      <c:rotY val="40"/>
      <c:depthPercent val="100"/>
      <c:rAngAx val="1"/>
    </c:view3D>
    <c:floor>
      <c:spPr>
        <a:pattFill prst="wdUpDiag">
          <a:fgClr>
            <a:srgbClr val="800000"/>
          </a:fgClr>
          <a:bgClr>
            <a:srgbClr val="333300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gradFill flip="none" rotWithShape="1">
          <a:gsLst>
            <a:gs pos="0">
              <a:srgbClr val="639BDF">
                <a:alpha val="3000"/>
                <a:lumMod val="72000"/>
                <a:lumOff val="28000"/>
              </a:srgbClr>
            </a:gs>
            <a:gs pos="5000">
              <a:srgbClr val="83A7C3"/>
            </a:gs>
            <a:gs pos="13000">
              <a:srgbClr val="768FB9"/>
            </a:gs>
            <a:gs pos="21001">
              <a:srgbClr val="83A7C3"/>
            </a:gs>
            <a:gs pos="67000">
              <a:srgbClr val="FFFFFF"/>
            </a:gs>
            <a:gs pos="62000">
              <a:srgbClr val="9C6563"/>
            </a:gs>
            <a:gs pos="52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path path="shape">
            <a:fillToRect l="50000" t="50000" r="50000" b="50000"/>
          </a:path>
          <a:tileRect/>
        </a:gradFill>
        <a:ln w="12700">
          <a:solidFill>
            <a:srgbClr val="808080"/>
          </a:solidFill>
          <a:prstDash val="solid"/>
        </a:ln>
      </c:spPr>
    </c:sideWall>
    <c:backWall>
      <c:spPr>
        <a:gradFill flip="none" rotWithShape="1">
          <a:gsLst>
            <a:gs pos="0">
              <a:srgbClr val="639BDF">
                <a:alpha val="3000"/>
                <a:lumMod val="72000"/>
                <a:lumOff val="28000"/>
              </a:srgbClr>
            </a:gs>
            <a:gs pos="5000">
              <a:srgbClr val="83A7C3"/>
            </a:gs>
            <a:gs pos="13000">
              <a:srgbClr val="768FB9"/>
            </a:gs>
            <a:gs pos="21001">
              <a:srgbClr val="83A7C3"/>
            </a:gs>
            <a:gs pos="67000">
              <a:srgbClr val="FFFFFF"/>
            </a:gs>
            <a:gs pos="62000">
              <a:srgbClr val="9C6563"/>
            </a:gs>
            <a:gs pos="52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path path="shape">
            <a:fillToRect l="50000" t="50000" r="50000" b="50000"/>
          </a:path>
          <a:tileRect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24406061292564E-2"/>
          <c:y val="0.18546268498647492"/>
          <c:w val="0.80596141525616383"/>
          <c:h val="0.60544633571965456"/>
        </c:manualLayout>
      </c:layout>
      <c:bar3DChart>
        <c:barDir val="col"/>
        <c:grouping val="percentStacked"/>
        <c:ser>
          <c:idx val="0"/>
          <c:order val="0"/>
          <c:tx>
            <c:strRef>
              <c:f>Γραφήματα3!$B$4</c:f>
              <c:strCache>
                <c:ptCount val="1"/>
                <c:pt idx="0">
                  <c:v>Μετωπικά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Γραφήματα3!$C$2:$Q$3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Γραφήματα3!$C$4:$Q$4</c:f>
              <c:numCache>
                <c:formatCode>0%</c:formatCode>
                <c:ptCount val="15"/>
                <c:pt idx="0">
                  <c:v>0.38</c:v>
                </c:pt>
                <c:pt idx="1">
                  <c:v>0.31</c:v>
                </c:pt>
                <c:pt idx="2">
                  <c:v>0.41</c:v>
                </c:pt>
                <c:pt idx="3">
                  <c:v>0.47</c:v>
                </c:pt>
                <c:pt idx="4">
                  <c:v>0.5</c:v>
                </c:pt>
                <c:pt idx="5">
                  <c:v>0.34</c:v>
                </c:pt>
                <c:pt idx="6">
                  <c:v>0.22</c:v>
                </c:pt>
                <c:pt idx="7">
                  <c:v>0.35</c:v>
                </c:pt>
                <c:pt idx="8">
                  <c:v>0.42</c:v>
                </c:pt>
                <c:pt idx="9">
                  <c:v>0.49</c:v>
                </c:pt>
                <c:pt idx="10">
                  <c:v>0.55000000000000004</c:v>
                </c:pt>
                <c:pt idx="11">
                  <c:v>0.54</c:v>
                </c:pt>
                <c:pt idx="12">
                  <c:v>0.67</c:v>
                </c:pt>
                <c:pt idx="13">
                  <c:v>0.57999999999999996</c:v>
                </c:pt>
                <c:pt idx="14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Γραφήματα3!$B$5</c:f>
              <c:strCache>
                <c:ptCount val="1"/>
                <c:pt idx="0">
                  <c:v>Επίδειξη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multiLvlStrRef>
              <c:f>Γραφήματα3!$C$2:$Q$3</c:f>
              <c:multiLvlStrCache>
                <c:ptCount val="15"/>
                <c:lvl>
                  <c:pt idx="0">
                    <c:v>2006-07</c:v>
                  </c:pt>
                  <c:pt idx="1">
                    <c:v>2007-08</c:v>
                  </c:pt>
                  <c:pt idx="2">
                    <c:v>2008-09</c:v>
                  </c:pt>
                  <c:pt idx="3">
                    <c:v>2009-10</c:v>
                  </c:pt>
                  <c:pt idx="4">
                    <c:v>2010-11</c:v>
                  </c:pt>
                  <c:pt idx="5">
                    <c:v>2006-07</c:v>
                  </c:pt>
                  <c:pt idx="6">
                    <c:v>2007-08</c:v>
                  </c:pt>
                  <c:pt idx="7">
                    <c:v>2008-09</c:v>
                  </c:pt>
                  <c:pt idx="8">
                    <c:v>2009-10</c:v>
                  </c:pt>
                  <c:pt idx="9">
                    <c:v>2010-11</c:v>
                  </c:pt>
                  <c:pt idx="10">
                    <c:v>2006-07</c:v>
                  </c:pt>
                  <c:pt idx="11">
                    <c:v>2007-08</c:v>
                  </c:pt>
                  <c:pt idx="12">
                    <c:v>2008-09</c:v>
                  </c:pt>
                  <c:pt idx="13">
                    <c:v>2009-10</c:v>
                  </c:pt>
                  <c:pt idx="14">
                    <c:v>2010-11</c:v>
                  </c:pt>
                </c:lvl>
                <c:lvl>
                  <c:pt idx="0">
                    <c:v>Φυσική</c:v>
                  </c:pt>
                  <c:pt idx="5">
                    <c:v>Χημεία</c:v>
                  </c:pt>
                  <c:pt idx="10">
                    <c:v>Βιολογία</c:v>
                  </c:pt>
                </c:lvl>
              </c:multiLvlStrCache>
            </c:multiLvlStrRef>
          </c:cat>
          <c:val>
            <c:numRef>
              <c:f>Γραφήματα3!$C$5:$Q$5</c:f>
              <c:numCache>
                <c:formatCode>0%</c:formatCode>
                <c:ptCount val="15"/>
                <c:pt idx="0">
                  <c:v>0.62</c:v>
                </c:pt>
                <c:pt idx="1">
                  <c:v>0.69</c:v>
                </c:pt>
                <c:pt idx="2">
                  <c:v>0.59</c:v>
                </c:pt>
                <c:pt idx="3">
                  <c:v>0.53</c:v>
                </c:pt>
                <c:pt idx="4">
                  <c:v>0.5</c:v>
                </c:pt>
                <c:pt idx="5">
                  <c:v>0.66</c:v>
                </c:pt>
                <c:pt idx="6">
                  <c:v>0.78</c:v>
                </c:pt>
                <c:pt idx="7">
                  <c:v>0.65</c:v>
                </c:pt>
                <c:pt idx="8">
                  <c:v>0.57999999999999996</c:v>
                </c:pt>
                <c:pt idx="9">
                  <c:v>0.51</c:v>
                </c:pt>
                <c:pt idx="10">
                  <c:v>0.45</c:v>
                </c:pt>
                <c:pt idx="11">
                  <c:v>0.46</c:v>
                </c:pt>
                <c:pt idx="12">
                  <c:v>0.33</c:v>
                </c:pt>
                <c:pt idx="13">
                  <c:v>0.42</c:v>
                </c:pt>
                <c:pt idx="14">
                  <c:v>0.35</c:v>
                </c:pt>
              </c:numCache>
            </c:numRef>
          </c:val>
        </c:ser>
        <c:dLbls>
          <c:showVal val="1"/>
        </c:dLbls>
        <c:shape val="cylinder"/>
        <c:axId val="57346688"/>
        <c:axId val="57389440"/>
        <c:axId val="0"/>
      </c:bar3DChart>
      <c:catAx>
        <c:axId val="57346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7389440"/>
        <c:crosses val="autoZero"/>
        <c:auto val="1"/>
        <c:lblAlgn val="ctr"/>
        <c:lblOffset val="100"/>
        <c:tickLblSkip val="1"/>
        <c:tickMarkSkip val="1"/>
      </c:catAx>
      <c:valAx>
        <c:axId val="5738944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7346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821150308967284"/>
          <c:y val="9.9497938506752287E-2"/>
          <c:w val="0.55764513195693055"/>
          <c:h val="7.292835740982898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66676</xdr:rowOff>
    </xdr:from>
    <xdr:to>
      <xdr:col>8</xdr:col>
      <xdr:colOff>552450</xdr:colOff>
      <xdr:row>34</xdr:row>
      <xdr:rowOff>28576</xdr:rowOff>
    </xdr:to>
    <xdr:graphicFrame macro="">
      <xdr:nvGraphicFramePr>
        <xdr:cNvPr id="14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74</xdr:row>
      <xdr:rowOff>0</xdr:rowOff>
    </xdr:from>
    <xdr:to>
      <xdr:col>9</xdr:col>
      <xdr:colOff>523875</xdr:colOff>
      <xdr:row>74</xdr:row>
      <xdr:rowOff>0</xdr:rowOff>
    </xdr:to>
    <xdr:graphicFrame macro="">
      <xdr:nvGraphicFramePr>
        <xdr:cNvPr id="141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74</xdr:row>
      <xdr:rowOff>0</xdr:rowOff>
    </xdr:from>
    <xdr:to>
      <xdr:col>9</xdr:col>
      <xdr:colOff>352425</xdr:colOff>
      <xdr:row>74</xdr:row>
      <xdr:rowOff>0</xdr:rowOff>
    </xdr:to>
    <xdr:graphicFrame macro="">
      <xdr:nvGraphicFramePr>
        <xdr:cNvPr id="14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38100</xdr:rowOff>
    </xdr:from>
    <xdr:to>
      <xdr:col>16</xdr:col>
      <xdr:colOff>571500</xdr:colOff>
      <xdr:row>39</xdr:row>
      <xdr:rowOff>38100</xdr:rowOff>
    </xdr:to>
    <xdr:graphicFrame macro="">
      <xdr:nvGraphicFramePr>
        <xdr:cNvPr id="18329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161924</xdr:rowOff>
    </xdr:from>
    <xdr:to>
      <xdr:col>16</xdr:col>
      <xdr:colOff>104775</xdr:colOff>
      <xdr:row>39</xdr:row>
      <xdr:rowOff>95250</xdr:rowOff>
    </xdr:to>
    <xdr:graphicFrame macro="">
      <xdr:nvGraphicFramePr>
        <xdr:cNvPr id="185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%20&#917;&#922;&#934;&#917;/&#917;&#961;&#947;&#945;&#963;&#964;&#942;&#961;&#953;&#945;%20&#934;.&#917;/&#913;&#960;&#959;&#955;&#959;&#947;&#953;&#963;&#956;&#972;&#962;%202010-11/2011%20&#913;&#928;&#927;&#923;&#927;&#915;&#921;&#931;&#924;&#927;&#931;/&#931;&#933;&#915;&#922;&#917;&#925;&#932;&#929;&#937;&#932;&#921;&#922;&#913;%20&#915;&#933;&#924;&#925;&#913;&#931;&#921;&#937;&#925;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6o Kard"/>
      <sheetName val="7o Kard"/>
      <sheetName val="Karditsomagoulas"/>
      <sheetName val="esperino"/>
      <sheetName val="Mousiko"/>
      <sheetName val="Agnanterou"/>
      <sheetName val="Bragiana"/>
      <sheetName val="Kallifoni"/>
      <sheetName val="Kedros"/>
      <sheetName val="Leontariou"/>
      <sheetName val="1o Mouzakiou"/>
      <sheetName val="2o Mouzakiou"/>
      <sheetName val="1o Palama"/>
      <sheetName val="2o Palama"/>
      <sheetName val="Proastiou"/>
      <sheetName val="1o Sofades"/>
      <sheetName val="2o Sofades"/>
      <sheetName val="Fanari"/>
      <sheetName val="Itea"/>
      <sheetName val="Magoula"/>
      <sheetName val="Mataraga"/>
      <sheetName val="Mitropoli"/>
      <sheetName val="-"/>
    </sheetNames>
    <sheetDataSet>
      <sheetData sheetId="0"/>
      <sheetData sheetId="1">
        <row r="8">
          <cell r="D8">
            <v>3</v>
          </cell>
          <cell r="F8">
            <v>1</v>
          </cell>
        </row>
        <row r="9">
          <cell r="D9">
            <v>3</v>
          </cell>
          <cell r="F9">
            <v>3</v>
          </cell>
        </row>
        <row r="10">
          <cell r="D10">
            <v>3</v>
          </cell>
          <cell r="F10">
            <v>1</v>
          </cell>
        </row>
        <row r="11">
          <cell r="D11">
            <v>3</v>
          </cell>
        </row>
        <row r="12">
          <cell r="D12">
            <v>3</v>
          </cell>
        </row>
        <row r="13">
          <cell r="D13">
            <v>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4</v>
          </cell>
          <cell r="E17">
            <v>4</v>
          </cell>
        </row>
        <row r="18">
          <cell r="D18">
            <v>4</v>
          </cell>
          <cell r="E18">
            <v>4</v>
          </cell>
        </row>
        <row r="19">
          <cell r="D19">
            <v>4</v>
          </cell>
          <cell r="F19">
            <v>1</v>
          </cell>
        </row>
        <row r="20">
          <cell r="D20">
            <v>4</v>
          </cell>
          <cell r="F20">
            <v>1</v>
          </cell>
        </row>
        <row r="21">
          <cell r="D21">
            <v>4</v>
          </cell>
          <cell r="F21">
            <v>3</v>
          </cell>
        </row>
        <row r="22">
          <cell r="D22">
            <v>4</v>
          </cell>
        </row>
        <row r="23">
          <cell r="D23">
            <v>4</v>
          </cell>
        </row>
        <row r="24">
          <cell r="D24">
            <v>3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  <row r="28">
          <cell r="D28">
            <v>3</v>
          </cell>
        </row>
        <row r="29">
          <cell r="D29">
            <v>3</v>
          </cell>
        </row>
        <row r="30">
          <cell r="D30">
            <v>3</v>
          </cell>
        </row>
        <row r="31">
          <cell r="D31">
            <v>3</v>
          </cell>
        </row>
        <row r="32">
          <cell r="D32">
            <v>3</v>
          </cell>
        </row>
        <row r="33">
          <cell r="D33">
            <v>3</v>
          </cell>
        </row>
        <row r="34">
          <cell r="D34">
            <v>3</v>
          </cell>
          <cell r="H34">
            <v>3</v>
          </cell>
        </row>
        <row r="35">
          <cell r="D35">
            <v>3</v>
          </cell>
        </row>
        <row r="36">
          <cell r="D36">
            <v>3</v>
          </cell>
        </row>
        <row r="37">
          <cell r="D37">
            <v>4</v>
          </cell>
          <cell r="H37">
            <v>3</v>
          </cell>
        </row>
        <row r="38">
          <cell r="D38">
            <v>4</v>
          </cell>
          <cell r="H38">
            <v>4</v>
          </cell>
        </row>
        <row r="39">
          <cell r="D39">
            <v>4</v>
          </cell>
          <cell r="H39">
            <v>4</v>
          </cell>
        </row>
        <row r="40">
          <cell r="D40">
            <v>4</v>
          </cell>
          <cell r="H40">
            <v>4</v>
          </cell>
        </row>
      </sheetData>
      <sheetData sheetId="2">
        <row r="8">
          <cell r="D8">
            <v>4</v>
          </cell>
          <cell r="E8">
            <v>2</v>
          </cell>
        </row>
        <row r="9">
          <cell r="D9">
            <v>4</v>
          </cell>
        </row>
        <row r="10">
          <cell r="D10">
            <v>4</v>
          </cell>
          <cell r="E10">
            <v>4</v>
          </cell>
        </row>
        <row r="11">
          <cell r="D11">
            <v>4</v>
          </cell>
        </row>
        <row r="12">
          <cell r="D12">
            <v>4</v>
          </cell>
        </row>
        <row r="13">
          <cell r="D13">
            <v>4</v>
          </cell>
          <cell r="E13">
            <v>2</v>
          </cell>
        </row>
        <row r="14">
          <cell r="D14">
            <v>4</v>
          </cell>
        </row>
        <row r="15">
          <cell r="D15">
            <v>4</v>
          </cell>
        </row>
        <row r="16">
          <cell r="D16">
            <v>4</v>
          </cell>
        </row>
        <row r="17">
          <cell r="D17">
            <v>4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4</v>
          </cell>
        </row>
        <row r="23">
          <cell r="D23">
            <v>4</v>
          </cell>
        </row>
        <row r="24">
          <cell r="D24">
            <v>4</v>
          </cell>
          <cell r="I24">
            <v>4</v>
          </cell>
        </row>
        <row r="25">
          <cell r="D25">
            <v>4</v>
          </cell>
          <cell r="I25">
            <v>4</v>
          </cell>
        </row>
        <row r="26">
          <cell r="D26">
            <v>4</v>
          </cell>
          <cell r="I26">
            <v>4</v>
          </cell>
        </row>
        <row r="27">
          <cell r="D27">
            <v>4</v>
          </cell>
        </row>
        <row r="28">
          <cell r="D28">
            <v>4</v>
          </cell>
          <cell r="I28">
            <v>4</v>
          </cell>
        </row>
        <row r="29">
          <cell r="D29">
            <v>3</v>
          </cell>
          <cell r="I29">
            <v>3</v>
          </cell>
        </row>
        <row r="30">
          <cell r="D30">
            <v>3</v>
          </cell>
          <cell r="I30">
            <v>3</v>
          </cell>
        </row>
        <row r="31">
          <cell r="D31">
            <v>3</v>
          </cell>
        </row>
        <row r="32">
          <cell r="D32">
            <v>3</v>
          </cell>
        </row>
        <row r="33">
          <cell r="D33">
            <v>3</v>
          </cell>
        </row>
        <row r="34">
          <cell r="D34">
            <v>4</v>
          </cell>
          <cell r="G34">
            <v>4</v>
          </cell>
        </row>
        <row r="35">
          <cell r="D35">
            <v>4</v>
          </cell>
          <cell r="G35">
            <v>1</v>
          </cell>
        </row>
        <row r="36">
          <cell r="D36">
            <v>4</v>
          </cell>
        </row>
        <row r="37">
          <cell r="D37">
            <v>4</v>
          </cell>
          <cell r="G37">
            <v>4</v>
          </cell>
        </row>
        <row r="38">
          <cell r="D38">
            <v>4</v>
          </cell>
          <cell r="G38">
            <v>4</v>
          </cell>
        </row>
        <row r="39">
          <cell r="D39">
            <v>4</v>
          </cell>
          <cell r="G39">
            <v>4</v>
          </cell>
        </row>
        <row r="40">
          <cell r="D40">
            <v>4</v>
          </cell>
          <cell r="G40">
            <v>4</v>
          </cell>
        </row>
      </sheetData>
      <sheetData sheetId="3">
        <row r="8">
          <cell r="D8">
            <v>6</v>
          </cell>
        </row>
        <row r="9">
          <cell r="D9">
            <v>6</v>
          </cell>
          <cell r="F9">
            <v>6</v>
          </cell>
        </row>
        <row r="10">
          <cell r="D10">
            <v>6</v>
          </cell>
          <cell r="F10">
            <v>6</v>
          </cell>
        </row>
        <row r="11">
          <cell r="D11">
            <v>6</v>
          </cell>
          <cell r="F11">
            <v>6</v>
          </cell>
        </row>
        <row r="12">
          <cell r="D12">
            <v>6</v>
          </cell>
        </row>
        <row r="13">
          <cell r="D13">
            <v>6</v>
          </cell>
        </row>
        <row r="14">
          <cell r="D14">
            <v>6</v>
          </cell>
        </row>
        <row r="15">
          <cell r="D15">
            <v>6</v>
          </cell>
        </row>
        <row r="16">
          <cell r="D16">
            <v>6</v>
          </cell>
        </row>
        <row r="17">
          <cell r="D17">
            <v>5</v>
          </cell>
          <cell r="F17">
            <v>5</v>
          </cell>
        </row>
        <row r="18">
          <cell r="D18">
            <v>5</v>
          </cell>
          <cell r="F18">
            <v>5</v>
          </cell>
        </row>
        <row r="19">
          <cell r="D19">
            <v>5</v>
          </cell>
        </row>
        <row r="20">
          <cell r="D20">
            <v>5</v>
          </cell>
          <cell r="F20">
            <v>5</v>
          </cell>
        </row>
        <row r="21">
          <cell r="D21">
            <v>5</v>
          </cell>
          <cell r="F21">
            <v>5</v>
          </cell>
        </row>
        <row r="22">
          <cell r="D22">
            <v>5</v>
          </cell>
        </row>
        <row r="23">
          <cell r="D23">
            <v>5</v>
          </cell>
        </row>
        <row r="24">
          <cell r="D24">
            <v>6</v>
          </cell>
          <cell r="I24">
            <v>6</v>
          </cell>
        </row>
        <row r="25">
          <cell r="D25">
            <v>6</v>
          </cell>
        </row>
        <row r="26">
          <cell r="D26">
            <v>6</v>
          </cell>
          <cell r="I26">
            <v>6</v>
          </cell>
        </row>
        <row r="27">
          <cell r="D27">
            <v>6</v>
          </cell>
          <cell r="I27">
            <v>6</v>
          </cell>
        </row>
        <row r="28">
          <cell r="D28">
            <v>6</v>
          </cell>
          <cell r="I28">
            <v>6</v>
          </cell>
        </row>
        <row r="29">
          <cell r="D29">
            <v>5</v>
          </cell>
          <cell r="I29">
            <v>5</v>
          </cell>
        </row>
        <row r="30">
          <cell r="D30">
            <v>5</v>
          </cell>
          <cell r="I30">
            <v>5</v>
          </cell>
        </row>
        <row r="31">
          <cell r="D31">
            <v>5</v>
          </cell>
          <cell r="I31">
            <v>5</v>
          </cell>
        </row>
        <row r="32">
          <cell r="D32">
            <v>5</v>
          </cell>
          <cell r="I32">
            <v>5</v>
          </cell>
        </row>
        <row r="33">
          <cell r="D33">
            <v>5</v>
          </cell>
          <cell r="I33">
            <v>5</v>
          </cell>
        </row>
        <row r="34">
          <cell r="D34">
            <v>6</v>
          </cell>
          <cell r="H34">
            <v>6</v>
          </cell>
        </row>
        <row r="35">
          <cell r="D35">
            <v>6</v>
          </cell>
          <cell r="H35">
            <v>6</v>
          </cell>
        </row>
        <row r="36">
          <cell r="D36">
            <v>6</v>
          </cell>
          <cell r="H36">
            <v>6</v>
          </cell>
        </row>
        <row r="37">
          <cell r="D37">
            <v>5</v>
          </cell>
          <cell r="H37">
            <v>5</v>
          </cell>
        </row>
        <row r="38">
          <cell r="D38">
            <v>5</v>
          </cell>
          <cell r="H38">
            <v>5</v>
          </cell>
        </row>
        <row r="39">
          <cell r="D39">
            <v>5</v>
          </cell>
          <cell r="H39">
            <v>5</v>
          </cell>
        </row>
        <row r="40">
          <cell r="D40">
            <v>5</v>
          </cell>
          <cell r="H40">
            <v>5</v>
          </cell>
        </row>
      </sheetData>
      <sheetData sheetId="4">
        <row r="8">
          <cell r="D8">
            <v>3</v>
          </cell>
          <cell r="E8">
            <v>3</v>
          </cell>
        </row>
        <row r="9">
          <cell r="D9">
            <v>3</v>
          </cell>
          <cell r="E9">
            <v>3</v>
          </cell>
        </row>
        <row r="10">
          <cell r="D10">
            <v>3</v>
          </cell>
          <cell r="E10">
            <v>3</v>
          </cell>
        </row>
        <row r="11">
          <cell r="D11">
            <v>3</v>
          </cell>
          <cell r="E11">
            <v>3</v>
          </cell>
        </row>
        <row r="12">
          <cell r="D12">
            <v>3</v>
          </cell>
          <cell r="E12">
            <v>3</v>
          </cell>
        </row>
        <row r="13">
          <cell r="D13">
            <v>3</v>
          </cell>
          <cell r="E13">
            <v>3</v>
          </cell>
        </row>
        <row r="14">
          <cell r="D14">
            <v>3</v>
          </cell>
          <cell r="F14">
            <v>3</v>
          </cell>
        </row>
        <row r="15">
          <cell r="D15">
            <v>3</v>
          </cell>
          <cell r="F15">
            <v>3</v>
          </cell>
        </row>
        <row r="16">
          <cell r="D16">
            <v>3</v>
          </cell>
          <cell r="F16">
            <v>2</v>
          </cell>
        </row>
        <row r="17">
          <cell r="D17">
            <v>3</v>
          </cell>
          <cell r="F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  <cell r="F19">
            <v>3</v>
          </cell>
        </row>
        <row r="20">
          <cell r="D20">
            <v>3</v>
          </cell>
          <cell r="F20">
            <v>3</v>
          </cell>
        </row>
        <row r="21">
          <cell r="D21">
            <v>3</v>
          </cell>
          <cell r="F21">
            <v>3</v>
          </cell>
        </row>
        <row r="22">
          <cell r="D22">
            <v>3</v>
          </cell>
          <cell r="F22">
            <v>0</v>
          </cell>
        </row>
        <row r="23">
          <cell r="D23">
            <v>3</v>
          </cell>
          <cell r="F23">
            <v>0</v>
          </cell>
        </row>
        <row r="24">
          <cell r="D24">
            <v>3</v>
          </cell>
          <cell r="J24">
            <v>0</v>
          </cell>
        </row>
        <row r="25">
          <cell r="D25">
            <v>3</v>
          </cell>
          <cell r="J25">
            <v>0</v>
          </cell>
        </row>
        <row r="26">
          <cell r="D26">
            <v>3</v>
          </cell>
          <cell r="J26">
            <v>0</v>
          </cell>
        </row>
        <row r="27">
          <cell r="D27">
            <v>3</v>
          </cell>
          <cell r="J27">
            <v>0</v>
          </cell>
        </row>
        <row r="28">
          <cell r="D28">
            <v>3</v>
          </cell>
          <cell r="J28">
            <v>0</v>
          </cell>
        </row>
        <row r="29">
          <cell r="D29">
            <v>3</v>
          </cell>
          <cell r="I29">
            <v>3</v>
          </cell>
        </row>
        <row r="30">
          <cell r="D30">
            <v>3</v>
          </cell>
          <cell r="I30">
            <v>3</v>
          </cell>
        </row>
        <row r="31">
          <cell r="D31">
            <v>3</v>
          </cell>
          <cell r="J31">
            <v>3</v>
          </cell>
        </row>
        <row r="32">
          <cell r="D32">
            <v>3</v>
          </cell>
          <cell r="J32">
            <v>3</v>
          </cell>
        </row>
        <row r="33">
          <cell r="D33">
            <v>3</v>
          </cell>
          <cell r="J33">
            <v>0</v>
          </cell>
        </row>
        <row r="34">
          <cell r="D34">
            <v>3</v>
          </cell>
          <cell r="H34">
            <v>3</v>
          </cell>
        </row>
        <row r="35">
          <cell r="D35">
            <v>3</v>
          </cell>
          <cell r="H35">
            <v>3</v>
          </cell>
        </row>
        <row r="36">
          <cell r="D36">
            <v>3</v>
          </cell>
          <cell r="H36">
            <v>3</v>
          </cell>
        </row>
        <row r="37">
          <cell r="D37">
            <v>3</v>
          </cell>
          <cell r="H37">
            <v>0</v>
          </cell>
        </row>
        <row r="38">
          <cell r="D38">
            <v>3</v>
          </cell>
          <cell r="H38">
            <v>3</v>
          </cell>
        </row>
        <row r="39">
          <cell r="D39">
            <v>3</v>
          </cell>
          <cell r="H39">
            <v>3</v>
          </cell>
        </row>
        <row r="40">
          <cell r="D40">
            <v>3</v>
          </cell>
          <cell r="H40">
            <v>3</v>
          </cell>
        </row>
      </sheetData>
      <sheetData sheetId="5"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</row>
        <row r="18">
          <cell r="D18">
            <v>2</v>
          </cell>
        </row>
        <row r="19">
          <cell r="D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3</v>
          </cell>
          <cell r="I29">
            <v>3</v>
          </cell>
        </row>
        <row r="30">
          <cell r="D30">
            <v>3</v>
          </cell>
          <cell r="I30">
            <v>3</v>
          </cell>
        </row>
        <row r="31">
          <cell r="D31">
            <v>3</v>
          </cell>
        </row>
        <row r="32">
          <cell r="D32">
            <v>3</v>
          </cell>
        </row>
        <row r="33">
          <cell r="D33">
            <v>3</v>
          </cell>
        </row>
        <row r="34">
          <cell r="D34">
            <v>2</v>
          </cell>
          <cell r="G34">
            <v>2</v>
          </cell>
        </row>
        <row r="35">
          <cell r="D35">
            <v>2</v>
          </cell>
        </row>
        <row r="36">
          <cell r="D36">
            <v>2</v>
          </cell>
        </row>
        <row r="37">
          <cell r="D37">
            <v>2</v>
          </cell>
          <cell r="G37">
            <v>2</v>
          </cell>
        </row>
        <row r="38">
          <cell r="D38">
            <v>2</v>
          </cell>
          <cell r="G38">
            <v>2</v>
          </cell>
        </row>
        <row r="39">
          <cell r="D39">
            <v>2</v>
          </cell>
          <cell r="G39">
            <v>2</v>
          </cell>
        </row>
        <row r="40">
          <cell r="D40">
            <v>2</v>
          </cell>
        </row>
      </sheetData>
      <sheetData sheetId="6">
        <row r="8">
          <cell r="D8">
            <v>4</v>
          </cell>
          <cell r="F8">
            <v>4</v>
          </cell>
        </row>
        <row r="9">
          <cell r="D9">
            <v>4</v>
          </cell>
          <cell r="F9">
            <v>4</v>
          </cell>
        </row>
        <row r="10">
          <cell r="D10">
            <v>4</v>
          </cell>
          <cell r="F10">
            <v>4</v>
          </cell>
        </row>
        <row r="11">
          <cell r="D11">
            <v>4</v>
          </cell>
          <cell r="F11">
            <v>4</v>
          </cell>
        </row>
        <row r="12">
          <cell r="D12">
            <v>4</v>
          </cell>
        </row>
        <row r="13">
          <cell r="D13">
            <v>4</v>
          </cell>
        </row>
        <row r="14">
          <cell r="D14">
            <v>4</v>
          </cell>
        </row>
        <row r="15">
          <cell r="D15">
            <v>4</v>
          </cell>
        </row>
        <row r="16">
          <cell r="D16">
            <v>4</v>
          </cell>
        </row>
        <row r="17">
          <cell r="D17">
            <v>3</v>
          </cell>
          <cell r="F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</row>
        <row r="20">
          <cell r="D20">
            <v>3</v>
          </cell>
          <cell r="F20">
            <v>3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3</v>
          </cell>
        </row>
        <row r="24">
          <cell r="D24">
            <v>4</v>
          </cell>
          <cell r="J24">
            <v>4</v>
          </cell>
        </row>
        <row r="25">
          <cell r="D25">
            <v>4</v>
          </cell>
          <cell r="J25">
            <v>4</v>
          </cell>
        </row>
        <row r="26">
          <cell r="D26">
            <v>4</v>
          </cell>
          <cell r="J26">
            <v>4</v>
          </cell>
        </row>
        <row r="27">
          <cell r="D27">
            <v>4</v>
          </cell>
          <cell r="J27">
            <v>4</v>
          </cell>
        </row>
        <row r="28">
          <cell r="D28">
            <v>4</v>
          </cell>
        </row>
        <row r="29">
          <cell r="D29">
            <v>3</v>
          </cell>
          <cell r="J29">
            <v>3</v>
          </cell>
        </row>
        <row r="30">
          <cell r="D30">
            <v>3</v>
          </cell>
          <cell r="J30">
            <v>3</v>
          </cell>
        </row>
        <row r="31">
          <cell r="D31">
            <v>3</v>
          </cell>
        </row>
        <row r="32">
          <cell r="D32">
            <v>3</v>
          </cell>
          <cell r="J32">
            <v>3</v>
          </cell>
        </row>
        <row r="33">
          <cell r="D33">
            <v>3</v>
          </cell>
        </row>
        <row r="34">
          <cell r="D34">
            <v>4</v>
          </cell>
          <cell r="H34">
            <v>4</v>
          </cell>
        </row>
        <row r="35">
          <cell r="D35">
            <v>4</v>
          </cell>
          <cell r="H35">
            <v>3</v>
          </cell>
        </row>
        <row r="36">
          <cell r="D36">
            <v>4</v>
          </cell>
        </row>
        <row r="37">
          <cell r="D37">
            <v>3</v>
          </cell>
          <cell r="H37">
            <v>3</v>
          </cell>
        </row>
        <row r="38">
          <cell r="D38">
            <v>3</v>
          </cell>
          <cell r="H38">
            <v>3</v>
          </cell>
        </row>
        <row r="39">
          <cell r="D39">
            <v>3</v>
          </cell>
          <cell r="H39">
            <v>3</v>
          </cell>
        </row>
        <row r="40">
          <cell r="D40">
            <v>3</v>
          </cell>
          <cell r="H40">
            <v>3</v>
          </cell>
        </row>
      </sheetData>
      <sheetData sheetId="7">
        <row r="8">
          <cell r="D8">
            <v>3</v>
          </cell>
          <cell r="E8">
            <v>3</v>
          </cell>
        </row>
        <row r="9">
          <cell r="D9">
            <v>3</v>
          </cell>
          <cell r="F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</row>
        <row r="12">
          <cell r="D12">
            <v>3</v>
          </cell>
        </row>
        <row r="13">
          <cell r="D13">
            <v>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3</v>
          </cell>
          <cell r="E17">
            <v>3</v>
          </cell>
        </row>
        <row r="18">
          <cell r="D18">
            <v>3</v>
          </cell>
          <cell r="E18">
            <v>3</v>
          </cell>
        </row>
        <row r="19">
          <cell r="D19">
            <v>3</v>
          </cell>
          <cell r="E19">
            <v>3</v>
          </cell>
        </row>
        <row r="20">
          <cell r="D20">
            <v>3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3</v>
          </cell>
        </row>
        <row r="24">
          <cell r="D24">
            <v>3</v>
          </cell>
          <cell r="I24">
            <v>3</v>
          </cell>
        </row>
        <row r="25">
          <cell r="D25">
            <v>3</v>
          </cell>
          <cell r="I25">
            <v>3</v>
          </cell>
        </row>
        <row r="26">
          <cell r="D26">
            <v>3</v>
          </cell>
          <cell r="I26">
            <v>3</v>
          </cell>
        </row>
        <row r="27">
          <cell r="D27">
            <v>3</v>
          </cell>
          <cell r="J27">
            <v>3</v>
          </cell>
        </row>
        <row r="28">
          <cell r="D28">
            <v>3</v>
          </cell>
        </row>
        <row r="29">
          <cell r="D29">
            <v>3</v>
          </cell>
          <cell r="I29">
            <v>3</v>
          </cell>
        </row>
        <row r="30">
          <cell r="D30">
            <v>3</v>
          </cell>
          <cell r="I30">
            <v>3</v>
          </cell>
        </row>
        <row r="31">
          <cell r="D31">
            <v>3</v>
          </cell>
        </row>
        <row r="32">
          <cell r="D32">
            <v>3</v>
          </cell>
        </row>
        <row r="33">
          <cell r="D33">
            <v>3</v>
          </cell>
          <cell r="I33">
            <v>3</v>
          </cell>
        </row>
        <row r="34">
          <cell r="D34">
            <v>3</v>
          </cell>
        </row>
        <row r="35">
          <cell r="D35">
            <v>3</v>
          </cell>
          <cell r="G35">
            <v>3</v>
          </cell>
        </row>
        <row r="36">
          <cell r="D36">
            <v>3</v>
          </cell>
          <cell r="H36">
            <v>3</v>
          </cell>
        </row>
        <row r="37">
          <cell r="D37">
            <v>3</v>
          </cell>
        </row>
        <row r="38">
          <cell r="D38">
            <v>3</v>
          </cell>
          <cell r="G38">
            <v>3</v>
          </cell>
        </row>
        <row r="39">
          <cell r="D39">
            <v>3</v>
          </cell>
          <cell r="G39">
            <v>3</v>
          </cell>
        </row>
        <row r="40">
          <cell r="D40">
            <v>3</v>
          </cell>
        </row>
      </sheetData>
      <sheetData sheetId="8">
        <row r="8">
          <cell r="D8">
            <v>1</v>
          </cell>
          <cell r="F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</row>
        <row r="12">
          <cell r="D12">
            <v>1</v>
          </cell>
          <cell r="F12">
            <v>1</v>
          </cell>
        </row>
        <row r="13">
          <cell r="D13">
            <v>1</v>
          </cell>
          <cell r="F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  <cell r="F17">
            <v>1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</row>
        <row r="20">
          <cell r="D20">
            <v>1</v>
          </cell>
          <cell r="F20">
            <v>1</v>
          </cell>
        </row>
        <row r="21">
          <cell r="D21">
            <v>1</v>
          </cell>
          <cell r="F21">
            <v>1</v>
          </cell>
        </row>
        <row r="22">
          <cell r="D22">
            <v>1</v>
          </cell>
          <cell r="F22">
            <v>1</v>
          </cell>
        </row>
        <row r="23">
          <cell r="D23">
            <v>1</v>
          </cell>
        </row>
        <row r="24">
          <cell r="D24">
            <v>1</v>
          </cell>
          <cell r="J24">
            <v>1</v>
          </cell>
        </row>
        <row r="25">
          <cell r="D25">
            <v>1</v>
          </cell>
          <cell r="J25">
            <v>1</v>
          </cell>
        </row>
        <row r="26">
          <cell r="D26">
            <v>1</v>
          </cell>
          <cell r="J26">
            <v>1</v>
          </cell>
        </row>
        <row r="27">
          <cell r="D27">
            <v>1</v>
          </cell>
        </row>
        <row r="28">
          <cell r="D28">
            <v>1</v>
          </cell>
          <cell r="J28">
            <v>1</v>
          </cell>
        </row>
        <row r="29">
          <cell r="D29">
            <v>1</v>
          </cell>
          <cell r="J29">
            <v>1</v>
          </cell>
        </row>
        <row r="30">
          <cell r="D30">
            <v>1</v>
          </cell>
          <cell r="J30">
            <v>1</v>
          </cell>
        </row>
        <row r="31">
          <cell r="D31">
            <v>1</v>
          </cell>
          <cell r="J31">
            <v>1</v>
          </cell>
        </row>
        <row r="32">
          <cell r="D32">
            <v>1</v>
          </cell>
          <cell r="J32">
            <v>1</v>
          </cell>
        </row>
        <row r="33">
          <cell r="D33">
            <v>1</v>
          </cell>
          <cell r="J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  <cell r="H35">
            <v>1</v>
          </cell>
        </row>
        <row r="36">
          <cell r="D36">
            <v>1</v>
          </cell>
          <cell r="H36">
            <v>1</v>
          </cell>
        </row>
        <row r="37">
          <cell r="D37">
            <v>1</v>
          </cell>
          <cell r="H37">
            <v>1</v>
          </cell>
        </row>
        <row r="38">
          <cell r="D38">
            <v>1</v>
          </cell>
          <cell r="H38">
            <v>1</v>
          </cell>
        </row>
        <row r="39">
          <cell r="D39">
            <v>1</v>
          </cell>
          <cell r="H39">
            <v>1</v>
          </cell>
        </row>
        <row r="40">
          <cell r="D40">
            <v>1</v>
          </cell>
          <cell r="H40">
            <v>1</v>
          </cell>
        </row>
      </sheetData>
      <sheetData sheetId="9"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  <cell r="J24">
            <v>1</v>
          </cell>
        </row>
        <row r="25">
          <cell r="D25">
            <v>1</v>
          </cell>
          <cell r="J25">
            <v>1</v>
          </cell>
        </row>
        <row r="26">
          <cell r="D26">
            <v>1</v>
          </cell>
          <cell r="J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  <cell r="J29">
            <v>1</v>
          </cell>
        </row>
        <row r="30">
          <cell r="D30">
            <v>1</v>
          </cell>
          <cell r="J30">
            <v>1</v>
          </cell>
        </row>
        <row r="31">
          <cell r="D31">
            <v>1</v>
          </cell>
        </row>
        <row r="32">
          <cell r="D32">
            <v>1</v>
          </cell>
          <cell r="J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  <cell r="H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</sheetData>
      <sheetData sheetId="10">
        <row r="8">
          <cell r="D8">
            <v>2</v>
          </cell>
          <cell r="F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  <cell r="E17">
            <v>2</v>
          </cell>
        </row>
        <row r="18">
          <cell r="D18">
            <v>2</v>
          </cell>
          <cell r="E18">
            <v>2</v>
          </cell>
        </row>
        <row r="19">
          <cell r="D19">
            <v>2</v>
          </cell>
          <cell r="F19">
            <v>2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2</v>
          </cell>
          <cell r="I29">
            <v>2</v>
          </cell>
        </row>
        <row r="30">
          <cell r="D30">
            <v>2</v>
          </cell>
          <cell r="I30">
            <v>2</v>
          </cell>
        </row>
        <row r="31">
          <cell r="D31">
            <v>2</v>
          </cell>
          <cell r="J31">
            <v>2</v>
          </cell>
        </row>
        <row r="32">
          <cell r="D32">
            <v>2</v>
          </cell>
        </row>
        <row r="33">
          <cell r="D33">
            <v>2</v>
          </cell>
          <cell r="J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  <cell r="H35">
            <v>2</v>
          </cell>
        </row>
        <row r="36">
          <cell r="D36">
            <v>2</v>
          </cell>
        </row>
        <row r="37">
          <cell r="D37">
            <v>2</v>
          </cell>
          <cell r="G37">
            <v>2</v>
          </cell>
        </row>
        <row r="38">
          <cell r="D38">
            <v>2</v>
          </cell>
          <cell r="H38">
            <v>2</v>
          </cell>
        </row>
        <row r="39">
          <cell r="D39">
            <v>2</v>
          </cell>
          <cell r="H39">
            <v>2</v>
          </cell>
        </row>
        <row r="40">
          <cell r="D40">
            <v>2</v>
          </cell>
          <cell r="G40">
            <v>2</v>
          </cell>
        </row>
      </sheetData>
      <sheetData sheetId="11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E20">
            <v>1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  <cell r="E22">
            <v>0</v>
          </cell>
        </row>
        <row r="23">
          <cell r="D23">
            <v>1</v>
          </cell>
          <cell r="E23">
            <v>1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  <cell r="I26">
            <v>0</v>
          </cell>
        </row>
        <row r="27">
          <cell r="D27">
            <v>1</v>
          </cell>
          <cell r="I27">
            <v>0</v>
          </cell>
        </row>
        <row r="28">
          <cell r="D28">
            <v>1</v>
          </cell>
          <cell r="I28">
            <v>0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1</v>
          </cell>
          <cell r="G34">
            <v>1</v>
          </cell>
        </row>
        <row r="35">
          <cell r="D35">
            <v>1</v>
          </cell>
          <cell r="G35">
            <v>1</v>
          </cell>
        </row>
        <row r="36">
          <cell r="D36">
            <v>1</v>
          </cell>
          <cell r="G36">
            <v>1</v>
          </cell>
        </row>
        <row r="37">
          <cell r="D37">
            <v>1</v>
          </cell>
          <cell r="G37">
            <v>1</v>
          </cell>
        </row>
        <row r="38">
          <cell r="D38">
            <v>1</v>
          </cell>
          <cell r="G38">
            <v>1</v>
          </cell>
        </row>
        <row r="39">
          <cell r="D39">
            <v>1</v>
          </cell>
          <cell r="G39">
            <v>1</v>
          </cell>
        </row>
        <row r="40">
          <cell r="D40">
            <v>1</v>
          </cell>
          <cell r="G40">
            <v>1</v>
          </cell>
        </row>
      </sheetData>
      <sheetData sheetId="12"/>
      <sheetData sheetId="13"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F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  <cell r="H40">
            <v>1</v>
          </cell>
        </row>
      </sheetData>
      <sheetData sheetId="14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  <cell r="I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  <cell r="G34">
            <v>1</v>
          </cell>
        </row>
        <row r="35">
          <cell r="D35">
            <v>1</v>
          </cell>
          <cell r="G35">
            <v>1</v>
          </cell>
        </row>
        <row r="36">
          <cell r="D36">
            <v>1</v>
          </cell>
          <cell r="G36">
            <v>1</v>
          </cell>
        </row>
        <row r="37">
          <cell r="D37">
            <v>1</v>
          </cell>
          <cell r="G37">
            <v>1</v>
          </cell>
        </row>
        <row r="38">
          <cell r="D38">
            <v>1</v>
          </cell>
          <cell r="G38">
            <v>1</v>
          </cell>
        </row>
        <row r="39">
          <cell r="D39">
            <v>1</v>
          </cell>
          <cell r="G39">
            <v>1</v>
          </cell>
        </row>
        <row r="40">
          <cell r="D40">
            <v>1</v>
          </cell>
          <cell r="G40">
            <v>1</v>
          </cell>
        </row>
      </sheetData>
      <sheetData sheetId="15">
        <row r="8">
          <cell r="D8">
            <v>2</v>
          </cell>
          <cell r="F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2</v>
          </cell>
          <cell r="F12">
            <v>2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F18">
            <v>2</v>
          </cell>
        </row>
        <row r="19">
          <cell r="D19">
            <v>2</v>
          </cell>
        </row>
        <row r="20">
          <cell r="D20">
            <v>2</v>
          </cell>
          <cell r="F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  <cell r="J24">
            <v>2</v>
          </cell>
        </row>
        <row r="25">
          <cell r="D25">
            <v>2</v>
          </cell>
          <cell r="J25">
            <v>2</v>
          </cell>
        </row>
        <row r="26">
          <cell r="D26">
            <v>2</v>
          </cell>
          <cell r="J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1</v>
          </cell>
          <cell r="J29">
            <v>1</v>
          </cell>
        </row>
        <row r="30">
          <cell r="D30">
            <v>1</v>
          </cell>
          <cell r="J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  <cell r="H35">
            <v>2</v>
          </cell>
        </row>
        <row r="36">
          <cell r="D36">
            <v>2</v>
          </cell>
          <cell r="H36">
            <v>2</v>
          </cell>
        </row>
        <row r="37">
          <cell r="D37">
            <v>2</v>
          </cell>
          <cell r="H37">
            <v>2</v>
          </cell>
        </row>
        <row r="38">
          <cell r="D38">
            <v>2</v>
          </cell>
          <cell r="H38">
            <v>2</v>
          </cell>
        </row>
        <row r="39">
          <cell r="D39">
            <v>2</v>
          </cell>
          <cell r="H39">
            <v>2</v>
          </cell>
        </row>
        <row r="40">
          <cell r="D40">
            <v>2</v>
          </cell>
          <cell r="H40">
            <v>2</v>
          </cell>
        </row>
      </sheetData>
      <sheetData sheetId="16">
        <row r="8">
          <cell r="D8">
            <v>2</v>
          </cell>
          <cell r="E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2</v>
          </cell>
          <cell r="E15">
            <v>2</v>
          </cell>
        </row>
        <row r="16">
          <cell r="D16">
            <v>2</v>
          </cell>
        </row>
        <row r="17">
          <cell r="D17">
            <v>2</v>
          </cell>
          <cell r="E17">
            <v>2</v>
          </cell>
        </row>
        <row r="18">
          <cell r="D18">
            <v>2</v>
          </cell>
          <cell r="E18">
            <v>2</v>
          </cell>
        </row>
        <row r="19">
          <cell r="D19">
            <v>2</v>
          </cell>
          <cell r="F19">
            <v>2</v>
          </cell>
        </row>
        <row r="20">
          <cell r="D20">
            <v>2</v>
          </cell>
          <cell r="F20">
            <v>2</v>
          </cell>
        </row>
        <row r="21">
          <cell r="D21">
            <v>2</v>
          </cell>
          <cell r="F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  <cell r="I24">
            <v>1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  <cell r="J28">
            <v>2</v>
          </cell>
        </row>
        <row r="29">
          <cell r="D29">
            <v>2</v>
          </cell>
          <cell r="J29">
            <v>2</v>
          </cell>
        </row>
        <row r="30">
          <cell r="D30">
            <v>2</v>
          </cell>
          <cell r="J30">
            <v>2</v>
          </cell>
        </row>
        <row r="31">
          <cell r="D31">
            <v>2</v>
          </cell>
          <cell r="J31">
            <v>2</v>
          </cell>
        </row>
        <row r="32">
          <cell r="D32">
            <v>2</v>
          </cell>
          <cell r="J32">
            <v>2</v>
          </cell>
        </row>
        <row r="33">
          <cell r="D33">
            <v>2</v>
          </cell>
          <cell r="J33">
            <v>2</v>
          </cell>
        </row>
        <row r="34">
          <cell r="D34">
            <v>2</v>
          </cell>
          <cell r="H34">
            <v>1</v>
          </cell>
        </row>
        <row r="35">
          <cell r="D35">
            <v>2</v>
          </cell>
          <cell r="G35">
            <v>1</v>
          </cell>
          <cell r="H35">
            <v>1</v>
          </cell>
        </row>
        <row r="36">
          <cell r="D36">
            <v>2</v>
          </cell>
        </row>
        <row r="37">
          <cell r="D37">
            <v>2</v>
          </cell>
          <cell r="G37">
            <v>1</v>
          </cell>
        </row>
        <row r="38">
          <cell r="D38">
            <v>2</v>
          </cell>
        </row>
        <row r="39">
          <cell r="D39">
            <v>2</v>
          </cell>
        </row>
        <row r="40">
          <cell r="D40">
            <v>2</v>
          </cell>
          <cell r="H40">
            <v>2</v>
          </cell>
        </row>
      </sheetData>
      <sheetData sheetId="17">
        <row r="8">
          <cell r="D8">
            <v>1</v>
          </cell>
          <cell r="E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  <cell r="F11">
            <v>1</v>
          </cell>
        </row>
        <row r="12">
          <cell r="D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F19">
            <v>1</v>
          </cell>
        </row>
        <row r="20">
          <cell r="D20">
            <v>1</v>
          </cell>
          <cell r="F20">
            <v>1</v>
          </cell>
        </row>
        <row r="21">
          <cell r="D21">
            <v>1</v>
          </cell>
          <cell r="F21">
            <v>1</v>
          </cell>
        </row>
        <row r="22">
          <cell r="D22">
            <v>1</v>
          </cell>
          <cell r="F22">
            <v>1</v>
          </cell>
        </row>
        <row r="23">
          <cell r="D23">
            <v>1</v>
          </cell>
          <cell r="F23">
            <v>1</v>
          </cell>
        </row>
        <row r="24">
          <cell r="D24">
            <v>1</v>
          </cell>
        </row>
        <row r="25">
          <cell r="D25">
            <v>1</v>
          </cell>
          <cell r="J25">
            <v>1</v>
          </cell>
        </row>
        <row r="26">
          <cell r="D26">
            <v>1</v>
          </cell>
          <cell r="J26">
            <v>1</v>
          </cell>
        </row>
        <row r="27">
          <cell r="D27">
            <v>1</v>
          </cell>
        </row>
        <row r="28">
          <cell r="D28">
            <v>1</v>
          </cell>
          <cell r="J28">
            <v>1</v>
          </cell>
        </row>
        <row r="29">
          <cell r="D29">
            <v>1</v>
          </cell>
          <cell r="J29">
            <v>1</v>
          </cell>
        </row>
        <row r="30">
          <cell r="D30">
            <v>1</v>
          </cell>
          <cell r="J30">
            <v>1</v>
          </cell>
        </row>
        <row r="31">
          <cell r="D31">
            <v>1</v>
          </cell>
          <cell r="J31">
            <v>1</v>
          </cell>
        </row>
        <row r="32">
          <cell r="D32">
            <v>1</v>
          </cell>
          <cell r="J32">
            <v>1</v>
          </cell>
        </row>
        <row r="33">
          <cell r="D33">
            <v>1</v>
          </cell>
          <cell r="J33">
            <v>1</v>
          </cell>
        </row>
        <row r="34">
          <cell r="D34">
            <v>1</v>
          </cell>
        </row>
        <row r="35">
          <cell r="D35">
            <v>1</v>
          </cell>
          <cell r="H35">
            <v>1</v>
          </cell>
        </row>
        <row r="36">
          <cell r="D36">
            <v>1</v>
          </cell>
        </row>
        <row r="37">
          <cell r="D37">
            <v>1</v>
          </cell>
          <cell r="G37">
            <v>1</v>
          </cell>
        </row>
        <row r="38">
          <cell r="D38">
            <v>1</v>
          </cell>
          <cell r="G38">
            <v>1</v>
          </cell>
        </row>
        <row r="39">
          <cell r="D39">
            <v>1</v>
          </cell>
          <cell r="G39">
            <v>1</v>
          </cell>
        </row>
        <row r="40">
          <cell r="D40">
            <v>1</v>
          </cell>
          <cell r="H40">
            <v>1</v>
          </cell>
        </row>
      </sheetData>
      <sheetData sheetId="18">
        <row r="8">
          <cell r="D8">
            <v>2</v>
          </cell>
          <cell r="E8">
            <v>2</v>
          </cell>
          <cell r="F8">
            <v>0</v>
          </cell>
        </row>
        <row r="9">
          <cell r="D9">
            <v>2</v>
          </cell>
          <cell r="E9">
            <v>2</v>
          </cell>
          <cell r="F9">
            <v>0</v>
          </cell>
        </row>
        <row r="10">
          <cell r="D10">
            <v>2</v>
          </cell>
          <cell r="E10">
            <v>2</v>
          </cell>
          <cell r="F10">
            <v>0</v>
          </cell>
        </row>
        <row r="11">
          <cell r="D11">
            <v>2</v>
          </cell>
          <cell r="E11">
            <v>2</v>
          </cell>
          <cell r="F11">
            <v>0</v>
          </cell>
        </row>
        <row r="12">
          <cell r="D12">
            <v>2</v>
          </cell>
          <cell r="E12">
            <v>0</v>
          </cell>
          <cell r="F12">
            <v>0</v>
          </cell>
        </row>
        <row r="13">
          <cell r="D13">
            <v>2</v>
          </cell>
          <cell r="E13">
            <v>2</v>
          </cell>
          <cell r="F13">
            <v>0</v>
          </cell>
        </row>
        <row r="14">
          <cell r="D14">
            <v>2</v>
          </cell>
          <cell r="E14">
            <v>2</v>
          </cell>
          <cell r="F14">
            <v>0</v>
          </cell>
        </row>
        <row r="15">
          <cell r="D15">
            <v>2</v>
          </cell>
          <cell r="E15">
            <v>0</v>
          </cell>
          <cell r="F15">
            <v>0</v>
          </cell>
        </row>
        <row r="16">
          <cell r="D16">
            <v>2</v>
          </cell>
          <cell r="E16">
            <v>0</v>
          </cell>
          <cell r="F16">
            <v>0</v>
          </cell>
        </row>
        <row r="17">
          <cell r="D17">
            <v>2</v>
          </cell>
          <cell r="E17">
            <v>2</v>
          </cell>
          <cell r="F17">
            <v>0</v>
          </cell>
        </row>
        <row r="18">
          <cell r="D18">
            <v>2</v>
          </cell>
          <cell r="E18">
            <v>0</v>
          </cell>
          <cell r="F18">
            <v>2</v>
          </cell>
        </row>
        <row r="19">
          <cell r="D19">
            <v>2</v>
          </cell>
          <cell r="E19">
            <v>0</v>
          </cell>
          <cell r="F19">
            <v>0</v>
          </cell>
        </row>
        <row r="20">
          <cell r="D20">
            <v>2</v>
          </cell>
          <cell r="E20">
            <v>2</v>
          </cell>
          <cell r="F20">
            <v>0</v>
          </cell>
        </row>
        <row r="21">
          <cell r="D21">
            <v>2</v>
          </cell>
          <cell r="E21">
            <v>0</v>
          </cell>
          <cell r="F21">
            <v>2</v>
          </cell>
        </row>
        <row r="22">
          <cell r="D22">
            <v>2</v>
          </cell>
          <cell r="E22">
            <v>2</v>
          </cell>
          <cell r="F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</row>
        <row r="24">
          <cell r="D24">
            <v>2</v>
          </cell>
          <cell r="I24">
            <v>0</v>
          </cell>
          <cell r="J24">
            <v>0</v>
          </cell>
        </row>
        <row r="25">
          <cell r="D25">
            <v>2</v>
          </cell>
          <cell r="I25">
            <v>2</v>
          </cell>
          <cell r="J25">
            <v>0</v>
          </cell>
        </row>
        <row r="26">
          <cell r="D26">
            <v>2</v>
          </cell>
          <cell r="I26">
            <v>2</v>
          </cell>
          <cell r="J26">
            <v>0</v>
          </cell>
        </row>
        <row r="27">
          <cell r="D27">
            <v>2</v>
          </cell>
          <cell r="I27">
            <v>0</v>
          </cell>
          <cell r="J27">
            <v>0</v>
          </cell>
        </row>
        <row r="28">
          <cell r="D28">
            <v>2</v>
          </cell>
          <cell r="I28">
            <v>0</v>
          </cell>
          <cell r="J28">
            <v>0</v>
          </cell>
        </row>
        <row r="29">
          <cell r="D29">
            <v>2</v>
          </cell>
          <cell r="I29">
            <v>2</v>
          </cell>
          <cell r="J29">
            <v>0</v>
          </cell>
        </row>
        <row r="30">
          <cell r="D30">
            <v>2</v>
          </cell>
          <cell r="I30">
            <v>2</v>
          </cell>
          <cell r="J30">
            <v>0</v>
          </cell>
        </row>
        <row r="31">
          <cell r="D31">
            <v>2</v>
          </cell>
          <cell r="I31">
            <v>0</v>
          </cell>
          <cell r="J31">
            <v>2</v>
          </cell>
        </row>
        <row r="32">
          <cell r="D32">
            <v>2</v>
          </cell>
          <cell r="I32">
            <v>0</v>
          </cell>
          <cell r="J32">
            <v>0</v>
          </cell>
        </row>
        <row r="33">
          <cell r="D33">
            <v>2</v>
          </cell>
          <cell r="I33">
            <v>0</v>
          </cell>
          <cell r="J33">
            <v>0</v>
          </cell>
        </row>
        <row r="34">
          <cell r="D34">
            <v>2</v>
          </cell>
          <cell r="G34">
            <v>2</v>
          </cell>
          <cell r="H34">
            <v>0</v>
          </cell>
        </row>
        <row r="35">
          <cell r="D35">
            <v>2</v>
          </cell>
          <cell r="G35">
            <v>2</v>
          </cell>
          <cell r="H35">
            <v>0</v>
          </cell>
        </row>
        <row r="36">
          <cell r="D36">
            <v>2</v>
          </cell>
          <cell r="G36">
            <v>2</v>
          </cell>
          <cell r="H36">
            <v>0</v>
          </cell>
        </row>
        <row r="37">
          <cell r="D37">
            <v>2</v>
          </cell>
          <cell r="G37">
            <v>2</v>
          </cell>
          <cell r="H37">
            <v>0</v>
          </cell>
        </row>
        <row r="38">
          <cell r="D38">
            <v>2</v>
          </cell>
          <cell r="G38">
            <v>2</v>
          </cell>
          <cell r="H38">
            <v>0</v>
          </cell>
        </row>
        <row r="39">
          <cell r="D39">
            <v>2</v>
          </cell>
          <cell r="G39">
            <v>2</v>
          </cell>
          <cell r="H39">
            <v>0</v>
          </cell>
        </row>
        <row r="40">
          <cell r="D40">
            <v>2</v>
          </cell>
          <cell r="G40">
            <v>2</v>
          </cell>
          <cell r="H40">
            <v>0</v>
          </cell>
        </row>
      </sheetData>
      <sheetData sheetId="19">
        <row r="8">
          <cell r="D8">
            <v>2</v>
          </cell>
          <cell r="F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2</v>
          </cell>
          <cell r="F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</row>
        <row r="15">
          <cell r="D15">
            <v>2</v>
          </cell>
          <cell r="F15">
            <v>2</v>
          </cell>
        </row>
        <row r="16">
          <cell r="D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F18">
            <v>2</v>
          </cell>
        </row>
        <row r="19">
          <cell r="D19">
            <v>2</v>
          </cell>
          <cell r="F19">
            <v>2</v>
          </cell>
        </row>
        <row r="20">
          <cell r="D20">
            <v>2</v>
          </cell>
          <cell r="F20">
            <v>2</v>
          </cell>
        </row>
        <row r="21">
          <cell r="D21">
            <v>2</v>
          </cell>
          <cell r="F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  <cell r="I26">
            <v>2</v>
          </cell>
        </row>
        <row r="27">
          <cell r="D27">
            <v>2</v>
          </cell>
        </row>
        <row r="28">
          <cell r="D28">
            <v>2</v>
          </cell>
          <cell r="J28">
            <v>2</v>
          </cell>
        </row>
        <row r="29">
          <cell r="D29">
            <v>2</v>
          </cell>
          <cell r="I29">
            <v>2</v>
          </cell>
        </row>
        <row r="30">
          <cell r="D30">
            <v>2</v>
          </cell>
          <cell r="I30">
            <v>2</v>
          </cell>
        </row>
        <row r="31">
          <cell r="D31">
            <v>2</v>
          </cell>
          <cell r="I31">
            <v>2</v>
          </cell>
        </row>
        <row r="32">
          <cell r="D32">
            <v>2</v>
          </cell>
          <cell r="I32">
            <v>2</v>
          </cell>
        </row>
        <row r="33">
          <cell r="D33">
            <v>2</v>
          </cell>
          <cell r="I33">
            <v>2</v>
          </cell>
        </row>
        <row r="34">
          <cell r="D34">
            <v>2</v>
          </cell>
          <cell r="H34">
            <v>2</v>
          </cell>
        </row>
        <row r="35">
          <cell r="D35">
            <v>2</v>
          </cell>
          <cell r="H35">
            <v>2</v>
          </cell>
        </row>
        <row r="36">
          <cell r="D36">
            <v>2</v>
          </cell>
          <cell r="H36">
            <v>2</v>
          </cell>
        </row>
        <row r="37">
          <cell r="D37">
            <v>2</v>
          </cell>
          <cell r="H37">
            <v>2</v>
          </cell>
        </row>
        <row r="38">
          <cell r="D38">
            <v>2</v>
          </cell>
          <cell r="H38">
            <v>2</v>
          </cell>
        </row>
        <row r="39">
          <cell r="D39">
            <v>2</v>
          </cell>
          <cell r="H39">
            <v>2</v>
          </cell>
        </row>
        <row r="40">
          <cell r="D40">
            <v>2</v>
          </cell>
          <cell r="H40">
            <v>2</v>
          </cell>
        </row>
      </sheetData>
      <sheetData sheetId="20">
        <row r="8">
          <cell r="D8">
            <v>2</v>
          </cell>
          <cell r="E8">
            <v>2</v>
          </cell>
          <cell r="F8">
            <v>0</v>
          </cell>
        </row>
        <row r="9">
          <cell r="D9">
            <v>2</v>
          </cell>
          <cell r="E9">
            <v>2</v>
          </cell>
          <cell r="F9">
            <v>0</v>
          </cell>
        </row>
        <row r="10">
          <cell r="D10">
            <v>2</v>
          </cell>
          <cell r="E10">
            <v>2</v>
          </cell>
          <cell r="F10">
            <v>0</v>
          </cell>
        </row>
        <row r="11">
          <cell r="D11">
            <v>2</v>
          </cell>
          <cell r="E11">
            <v>2</v>
          </cell>
          <cell r="F11">
            <v>0</v>
          </cell>
        </row>
        <row r="12">
          <cell r="D12">
            <v>2</v>
          </cell>
          <cell r="E12">
            <v>0</v>
          </cell>
          <cell r="F12">
            <v>0</v>
          </cell>
        </row>
        <row r="13">
          <cell r="D13">
            <v>2</v>
          </cell>
          <cell r="E13">
            <v>2</v>
          </cell>
          <cell r="F13">
            <v>0</v>
          </cell>
        </row>
        <row r="14">
          <cell r="D14">
            <v>2</v>
          </cell>
          <cell r="E14">
            <v>2</v>
          </cell>
          <cell r="F14">
            <v>0</v>
          </cell>
        </row>
        <row r="15">
          <cell r="D15">
            <v>2</v>
          </cell>
          <cell r="E15">
            <v>0</v>
          </cell>
          <cell r="F15">
            <v>0</v>
          </cell>
        </row>
        <row r="16">
          <cell r="D16">
            <v>2</v>
          </cell>
          <cell r="E16">
            <v>0</v>
          </cell>
          <cell r="F16">
            <v>0</v>
          </cell>
        </row>
        <row r="17">
          <cell r="D17">
            <v>2</v>
          </cell>
          <cell r="E17">
            <v>2</v>
          </cell>
          <cell r="F17">
            <v>0</v>
          </cell>
        </row>
        <row r="18">
          <cell r="D18">
            <v>2</v>
          </cell>
          <cell r="E18">
            <v>0</v>
          </cell>
          <cell r="F18">
            <v>2</v>
          </cell>
        </row>
        <row r="19">
          <cell r="D19">
            <v>2</v>
          </cell>
          <cell r="E19">
            <v>0</v>
          </cell>
          <cell r="F19">
            <v>0</v>
          </cell>
        </row>
        <row r="20">
          <cell r="D20">
            <v>2</v>
          </cell>
          <cell r="E20">
            <v>2</v>
          </cell>
          <cell r="F20">
            <v>0</v>
          </cell>
        </row>
        <row r="21">
          <cell r="D21">
            <v>2</v>
          </cell>
          <cell r="E21">
            <v>0</v>
          </cell>
          <cell r="F21">
            <v>2</v>
          </cell>
        </row>
        <row r="22">
          <cell r="D22">
            <v>2</v>
          </cell>
          <cell r="E22">
            <v>2</v>
          </cell>
          <cell r="F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</row>
        <row r="24">
          <cell r="D24">
            <v>2</v>
          </cell>
          <cell r="I24">
            <v>0</v>
          </cell>
          <cell r="J24">
            <v>0</v>
          </cell>
        </row>
        <row r="25">
          <cell r="D25">
            <v>2</v>
          </cell>
          <cell r="I25">
            <v>2</v>
          </cell>
          <cell r="J25">
            <v>0</v>
          </cell>
        </row>
        <row r="26">
          <cell r="D26">
            <v>2</v>
          </cell>
          <cell r="I26">
            <v>2</v>
          </cell>
          <cell r="J26">
            <v>0</v>
          </cell>
        </row>
        <row r="27">
          <cell r="D27">
            <v>2</v>
          </cell>
          <cell r="I27">
            <v>0</v>
          </cell>
          <cell r="J27">
            <v>0</v>
          </cell>
        </row>
        <row r="28">
          <cell r="D28">
            <v>2</v>
          </cell>
          <cell r="I28">
            <v>0</v>
          </cell>
          <cell r="J28">
            <v>0</v>
          </cell>
        </row>
        <row r="29">
          <cell r="D29">
            <v>2</v>
          </cell>
          <cell r="I29">
            <v>2</v>
          </cell>
          <cell r="J29">
            <v>0</v>
          </cell>
        </row>
        <row r="30">
          <cell r="D30">
            <v>2</v>
          </cell>
          <cell r="I30">
            <v>2</v>
          </cell>
          <cell r="J30">
            <v>0</v>
          </cell>
        </row>
        <row r="31">
          <cell r="D31">
            <v>2</v>
          </cell>
          <cell r="I31">
            <v>0</v>
          </cell>
          <cell r="J31">
            <v>2</v>
          </cell>
        </row>
        <row r="32">
          <cell r="D32">
            <v>2</v>
          </cell>
          <cell r="I32">
            <v>0</v>
          </cell>
          <cell r="J32">
            <v>0</v>
          </cell>
        </row>
        <row r="33">
          <cell r="D33">
            <v>2</v>
          </cell>
          <cell r="I33">
            <v>0</v>
          </cell>
          <cell r="J33">
            <v>0</v>
          </cell>
        </row>
        <row r="34">
          <cell r="D34">
            <v>2</v>
          </cell>
          <cell r="G34">
            <v>2</v>
          </cell>
          <cell r="H34">
            <v>0</v>
          </cell>
        </row>
        <row r="35">
          <cell r="D35">
            <v>2</v>
          </cell>
          <cell r="G35">
            <v>2</v>
          </cell>
          <cell r="H35">
            <v>0</v>
          </cell>
        </row>
        <row r="36">
          <cell r="D36">
            <v>2</v>
          </cell>
          <cell r="G36">
            <v>2</v>
          </cell>
          <cell r="H36">
            <v>0</v>
          </cell>
        </row>
        <row r="37">
          <cell r="D37">
            <v>2</v>
          </cell>
          <cell r="G37">
            <v>2</v>
          </cell>
          <cell r="H37">
            <v>0</v>
          </cell>
        </row>
        <row r="38">
          <cell r="D38">
            <v>2</v>
          </cell>
          <cell r="G38">
            <v>2</v>
          </cell>
          <cell r="H38">
            <v>0</v>
          </cell>
        </row>
        <row r="39">
          <cell r="D39">
            <v>2</v>
          </cell>
          <cell r="G39">
            <v>2</v>
          </cell>
          <cell r="H39">
            <v>0</v>
          </cell>
        </row>
        <row r="40">
          <cell r="D40">
            <v>2</v>
          </cell>
          <cell r="G40">
            <v>2</v>
          </cell>
          <cell r="H40">
            <v>0</v>
          </cell>
        </row>
      </sheetData>
      <sheetData sheetId="21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  <cell r="E17">
            <v>2</v>
          </cell>
        </row>
        <row r="18">
          <cell r="D18">
            <v>2</v>
          </cell>
          <cell r="E18">
            <v>2</v>
          </cell>
        </row>
        <row r="19">
          <cell r="D19">
            <v>2</v>
          </cell>
          <cell r="E19">
            <v>2</v>
          </cell>
        </row>
        <row r="20">
          <cell r="D20">
            <v>2</v>
          </cell>
          <cell r="E20">
            <v>2</v>
          </cell>
        </row>
        <row r="21">
          <cell r="D21">
            <v>2</v>
          </cell>
          <cell r="F21">
            <v>2</v>
          </cell>
        </row>
        <row r="22">
          <cell r="D22">
            <v>2</v>
          </cell>
          <cell r="F22">
            <v>2</v>
          </cell>
        </row>
        <row r="23">
          <cell r="D23">
            <v>2</v>
          </cell>
          <cell r="F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3</v>
          </cell>
          <cell r="I29">
            <v>1</v>
          </cell>
        </row>
        <row r="30">
          <cell r="D30">
            <v>3</v>
          </cell>
          <cell r="I30">
            <v>1</v>
          </cell>
        </row>
        <row r="31">
          <cell r="D31">
            <v>3</v>
          </cell>
          <cell r="J31">
            <v>3</v>
          </cell>
        </row>
        <row r="32">
          <cell r="D32">
            <v>3</v>
          </cell>
        </row>
        <row r="33">
          <cell r="D33">
            <v>3</v>
          </cell>
        </row>
        <row r="34">
          <cell r="D34">
            <v>2</v>
          </cell>
          <cell r="G34">
            <v>2</v>
          </cell>
        </row>
        <row r="35">
          <cell r="D35">
            <v>2</v>
          </cell>
          <cell r="H35">
            <v>2</v>
          </cell>
        </row>
        <row r="36">
          <cell r="D36">
            <v>2</v>
          </cell>
          <cell r="H36">
            <v>2</v>
          </cell>
        </row>
        <row r="37">
          <cell r="D37">
            <v>2</v>
          </cell>
          <cell r="G37">
            <v>2</v>
          </cell>
        </row>
        <row r="38">
          <cell r="D38">
            <v>2</v>
          </cell>
          <cell r="G38">
            <v>2</v>
          </cell>
        </row>
        <row r="39">
          <cell r="D39">
            <v>2</v>
          </cell>
          <cell r="G39">
            <v>2</v>
          </cell>
        </row>
        <row r="40">
          <cell r="D40">
            <v>2</v>
          </cell>
          <cell r="H40">
            <v>2</v>
          </cell>
        </row>
      </sheetData>
      <sheetData sheetId="22">
        <row r="8">
          <cell r="D8">
            <v>2</v>
          </cell>
          <cell r="E8">
            <v>0</v>
          </cell>
          <cell r="F8">
            <v>0</v>
          </cell>
        </row>
        <row r="9">
          <cell r="D9">
            <v>2</v>
          </cell>
          <cell r="E9">
            <v>0</v>
          </cell>
          <cell r="F9">
            <v>0</v>
          </cell>
        </row>
        <row r="10">
          <cell r="D10">
            <v>2</v>
          </cell>
          <cell r="E10">
            <v>0</v>
          </cell>
          <cell r="F10">
            <v>0</v>
          </cell>
        </row>
        <row r="11">
          <cell r="D11">
            <v>2</v>
          </cell>
          <cell r="E11">
            <v>0</v>
          </cell>
          <cell r="F11">
            <v>0</v>
          </cell>
        </row>
        <row r="12">
          <cell r="D12">
            <v>2</v>
          </cell>
          <cell r="E12">
            <v>0</v>
          </cell>
          <cell r="F12">
            <v>0</v>
          </cell>
        </row>
        <row r="13">
          <cell r="D13">
            <v>2</v>
          </cell>
          <cell r="E13">
            <v>0</v>
          </cell>
          <cell r="F13">
            <v>0</v>
          </cell>
        </row>
        <row r="14">
          <cell r="D14">
            <v>2</v>
          </cell>
          <cell r="E14">
            <v>0</v>
          </cell>
          <cell r="F14">
            <v>0</v>
          </cell>
        </row>
        <row r="15">
          <cell r="D15">
            <v>2</v>
          </cell>
          <cell r="E15">
            <v>0</v>
          </cell>
          <cell r="F15">
            <v>0</v>
          </cell>
        </row>
        <row r="16">
          <cell r="D16">
            <v>2</v>
          </cell>
          <cell r="E16">
            <v>0</v>
          </cell>
          <cell r="F16">
            <v>0</v>
          </cell>
        </row>
        <row r="17">
          <cell r="D17">
            <v>2</v>
          </cell>
          <cell r="E17">
            <v>0</v>
          </cell>
          <cell r="F17">
            <v>0</v>
          </cell>
        </row>
        <row r="18">
          <cell r="D18">
            <v>2</v>
          </cell>
          <cell r="E18">
            <v>0</v>
          </cell>
          <cell r="F18">
            <v>0</v>
          </cell>
        </row>
        <row r="19">
          <cell r="D19">
            <v>2</v>
          </cell>
          <cell r="E19">
            <v>0</v>
          </cell>
          <cell r="F19">
            <v>0</v>
          </cell>
        </row>
        <row r="20">
          <cell r="D20">
            <v>2</v>
          </cell>
          <cell r="E20">
            <v>0</v>
          </cell>
          <cell r="F20">
            <v>0</v>
          </cell>
        </row>
        <row r="21">
          <cell r="D21">
            <v>2</v>
          </cell>
          <cell r="E21">
            <v>0</v>
          </cell>
          <cell r="F21">
            <v>0</v>
          </cell>
        </row>
        <row r="22">
          <cell r="D22">
            <v>2</v>
          </cell>
          <cell r="E22">
            <v>0</v>
          </cell>
          <cell r="F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</row>
        <row r="24">
          <cell r="D24">
            <v>2</v>
          </cell>
          <cell r="I24">
            <v>0</v>
          </cell>
          <cell r="J24">
            <v>0</v>
          </cell>
        </row>
        <row r="25">
          <cell r="D25">
            <v>2</v>
          </cell>
          <cell r="I25">
            <v>0</v>
          </cell>
          <cell r="J25">
            <v>0</v>
          </cell>
        </row>
        <row r="26">
          <cell r="D26">
            <v>2</v>
          </cell>
          <cell r="I26">
            <v>0</v>
          </cell>
          <cell r="J26">
            <v>0</v>
          </cell>
        </row>
        <row r="27">
          <cell r="D27">
            <v>2</v>
          </cell>
          <cell r="I27">
            <v>0</v>
          </cell>
          <cell r="J27">
            <v>0</v>
          </cell>
        </row>
        <row r="28">
          <cell r="D28">
            <v>2</v>
          </cell>
          <cell r="I28">
            <v>0</v>
          </cell>
          <cell r="J28">
            <v>0</v>
          </cell>
        </row>
        <row r="29">
          <cell r="D29">
            <v>3</v>
          </cell>
          <cell r="I29">
            <v>0</v>
          </cell>
          <cell r="J29">
            <v>0</v>
          </cell>
        </row>
        <row r="30">
          <cell r="D30">
            <v>3</v>
          </cell>
          <cell r="I30">
            <v>0</v>
          </cell>
          <cell r="J30">
            <v>0</v>
          </cell>
        </row>
        <row r="31">
          <cell r="D31">
            <v>3</v>
          </cell>
          <cell r="I31">
            <v>0</v>
          </cell>
          <cell r="J31">
            <v>0</v>
          </cell>
        </row>
        <row r="32">
          <cell r="D32">
            <v>3</v>
          </cell>
          <cell r="I32">
            <v>0</v>
          </cell>
          <cell r="J32">
            <v>0</v>
          </cell>
        </row>
        <row r="33">
          <cell r="D33">
            <v>3</v>
          </cell>
          <cell r="I33">
            <v>0</v>
          </cell>
          <cell r="J33">
            <v>0</v>
          </cell>
        </row>
        <row r="34">
          <cell r="D34">
            <v>2</v>
          </cell>
        </row>
        <row r="35">
          <cell r="D35">
            <v>2</v>
          </cell>
        </row>
        <row r="36">
          <cell r="D36">
            <v>2</v>
          </cell>
        </row>
        <row r="37">
          <cell r="D37">
            <v>2</v>
          </cell>
        </row>
        <row r="38">
          <cell r="D38">
            <v>2</v>
          </cell>
        </row>
        <row r="39">
          <cell r="D39">
            <v>2</v>
          </cell>
        </row>
        <row r="40">
          <cell r="D40">
            <v>2</v>
          </cell>
        </row>
      </sheetData>
      <sheetData sheetId="23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F12">
            <v>1</v>
          </cell>
        </row>
        <row r="13">
          <cell r="D13">
            <v>1</v>
          </cell>
          <cell r="F13">
            <v>1</v>
          </cell>
        </row>
        <row r="14">
          <cell r="D14">
            <v>1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E20">
            <v>1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  <cell r="I26">
            <v>1</v>
          </cell>
        </row>
        <row r="27">
          <cell r="D27">
            <v>1</v>
          </cell>
          <cell r="J27">
            <v>1</v>
          </cell>
        </row>
        <row r="28">
          <cell r="D28">
            <v>1</v>
          </cell>
          <cell r="J28">
            <v>1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  <cell r="J31">
            <v>1</v>
          </cell>
        </row>
        <row r="32">
          <cell r="D32">
            <v>1</v>
          </cell>
          <cell r="J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1</v>
          </cell>
          <cell r="H34">
            <v>1</v>
          </cell>
        </row>
        <row r="35">
          <cell r="D35">
            <v>1</v>
          </cell>
          <cell r="G35">
            <v>1</v>
          </cell>
        </row>
        <row r="36">
          <cell r="D36">
            <v>1</v>
          </cell>
          <cell r="H36">
            <v>1</v>
          </cell>
        </row>
        <row r="37">
          <cell r="D37">
            <v>1</v>
          </cell>
          <cell r="G37">
            <v>1</v>
          </cell>
        </row>
        <row r="38">
          <cell r="D38">
            <v>1</v>
          </cell>
          <cell r="G38">
            <v>1</v>
          </cell>
        </row>
        <row r="39">
          <cell r="D39">
            <v>1</v>
          </cell>
          <cell r="G39">
            <v>1</v>
          </cell>
        </row>
        <row r="40">
          <cell r="D40">
            <v>1</v>
          </cell>
          <cell r="G40">
            <v>1</v>
          </cell>
        </row>
      </sheetData>
      <sheetData sheetId="24"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</row>
        <row r="20">
          <cell r="D20">
            <v>1</v>
          </cell>
          <cell r="E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1</v>
          </cell>
          <cell r="G34">
            <v>1</v>
          </cell>
        </row>
        <row r="35">
          <cell r="D35">
            <v>1</v>
          </cell>
          <cell r="G35">
            <v>1</v>
          </cell>
        </row>
        <row r="36">
          <cell r="D36">
            <v>1</v>
          </cell>
          <cell r="G36">
            <v>1</v>
          </cell>
        </row>
        <row r="37">
          <cell r="D37">
            <v>1</v>
          </cell>
          <cell r="G37">
            <v>1</v>
          </cell>
        </row>
        <row r="38">
          <cell r="D38">
            <v>1</v>
          </cell>
          <cell r="G38">
            <v>1</v>
          </cell>
        </row>
        <row r="39">
          <cell r="D39">
            <v>1</v>
          </cell>
          <cell r="G39">
            <v>1</v>
          </cell>
        </row>
        <row r="40">
          <cell r="D40">
            <v>1</v>
          </cell>
        </row>
      </sheetData>
      <sheetData sheetId="25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E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  <cell r="I26">
            <v>1</v>
          </cell>
        </row>
        <row r="27">
          <cell r="D27">
            <v>1</v>
          </cell>
          <cell r="I27">
            <v>1</v>
          </cell>
        </row>
        <row r="28">
          <cell r="D28">
            <v>1</v>
          </cell>
          <cell r="I28">
            <v>1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</sheetData>
      <sheetData sheetId="26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0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E20">
            <v>1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  <cell r="E22">
            <v>0</v>
          </cell>
        </row>
        <row r="23">
          <cell r="D23">
            <v>1</v>
          </cell>
          <cell r="E23">
            <v>0</v>
          </cell>
        </row>
        <row r="24">
          <cell r="D24">
            <v>1</v>
          </cell>
          <cell r="I24">
            <v>1</v>
          </cell>
        </row>
        <row r="25">
          <cell r="D25">
            <v>1</v>
          </cell>
          <cell r="I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  <cell r="G34">
            <v>1</v>
          </cell>
        </row>
        <row r="35">
          <cell r="D35">
            <v>1</v>
          </cell>
          <cell r="G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  <cell r="G38">
            <v>1</v>
          </cell>
        </row>
        <row r="39">
          <cell r="D39">
            <v>1</v>
          </cell>
          <cell r="G39">
            <v>1</v>
          </cell>
        </row>
        <row r="40">
          <cell r="D40">
            <v>1</v>
          </cell>
        </row>
      </sheetData>
      <sheetData sheetId="27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2</v>
          </cell>
        </row>
        <row r="17">
          <cell r="D17">
            <v>2</v>
          </cell>
          <cell r="E17">
            <v>2</v>
          </cell>
        </row>
        <row r="18">
          <cell r="D18">
            <v>2</v>
          </cell>
          <cell r="E18">
            <v>2</v>
          </cell>
        </row>
        <row r="19">
          <cell r="D19">
            <v>2</v>
          </cell>
          <cell r="E19">
            <v>2</v>
          </cell>
        </row>
        <row r="20">
          <cell r="D20">
            <v>2</v>
          </cell>
          <cell r="E20">
            <v>2</v>
          </cell>
        </row>
        <row r="21">
          <cell r="D21">
            <v>2</v>
          </cell>
          <cell r="E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  <cell r="I24">
            <v>2</v>
          </cell>
        </row>
        <row r="25">
          <cell r="D25">
            <v>2</v>
          </cell>
          <cell r="I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1</v>
          </cell>
          <cell r="I29">
            <v>1</v>
          </cell>
        </row>
        <row r="30">
          <cell r="D30">
            <v>1</v>
          </cell>
          <cell r="I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2</v>
          </cell>
          <cell r="G34">
            <v>2</v>
          </cell>
        </row>
        <row r="35">
          <cell r="D35">
            <v>2</v>
          </cell>
        </row>
        <row r="36">
          <cell r="D36">
            <v>2</v>
          </cell>
        </row>
        <row r="37">
          <cell r="D37">
            <v>2</v>
          </cell>
          <cell r="G37">
            <v>2</v>
          </cell>
        </row>
        <row r="38">
          <cell r="D38">
            <v>2</v>
          </cell>
          <cell r="G38">
            <v>2</v>
          </cell>
        </row>
        <row r="39">
          <cell r="D39">
            <v>2</v>
          </cell>
          <cell r="G39">
            <v>2</v>
          </cell>
        </row>
        <row r="40">
          <cell r="D40">
            <v>2</v>
          </cell>
          <cell r="G40">
            <v>2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E59"/>
  <sheetViews>
    <sheetView view="pageBreakPreview" zoomScaleNormal="100" zoomScaleSheetLayoutView="75" workbookViewId="0">
      <selection activeCell="B2" sqref="B2:E8"/>
    </sheetView>
  </sheetViews>
  <sheetFormatPr defaultRowHeight="12.75"/>
  <cols>
    <col min="2" max="2" width="8.5703125" bestFit="1" customWidth="1"/>
    <col min="3" max="3" width="17.5703125" bestFit="1" customWidth="1"/>
    <col min="4" max="4" width="10.28515625" bestFit="1" customWidth="1"/>
    <col min="5" max="5" width="11.7109375" bestFit="1" customWidth="1"/>
    <col min="6" max="6" width="13" customWidth="1"/>
    <col min="7" max="7" width="12.7109375" customWidth="1"/>
  </cols>
  <sheetData>
    <row r="2" spans="1:5" ht="14.25">
      <c r="B2" s="127"/>
      <c r="C2" s="127" t="s">
        <v>60</v>
      </c>
      <c r="D2" s="127" t="s">
        <v>4</v>
      </c>
      <c r="E2" s="127" t="s">
        <v>50</v>
      </c>
    </row>
    <row r="3" spans="1:5" ht="14.25">
      <c r="B3" s="158" t="s">
        <v>86</v>
      </c>
      <c r="C3" s="159">
        <v>0.55000000000000004</v>
      </c>
      <c r="D3" s="159">
        <v>0.53</v>
      </c>
      <c r="E3" s="159">
        <v>0.47</v>
      </c>
    </row>
    <row r="4" spans="1:5" ht="14.25">
      <c r="B4" s="155" t="s">
        <v>85</v>
      </c>
      <c r="C4" s="156">
        <v>0.64</v>
      </c>
      <c r="D4" s="156">
        <v>0.49</v>
      </c>
      <c r="E4" s="156">
        <v>0.51</v>
      </c>
    </row>
    <row r="5" spans="1:5" ht="14.25">
      <c r="B5" s="128" t="s">
        <v>83</v>
      </c>
      <c r="C5" s="128">
        <v>0.64</v>
      </c>
      <c r="D5" s="128">
        <v>0.47</v>
      </c>
      <c r="E5" s="128">
        <v>0.53</v>
      </c>
    </row>
    <row r="6" spans="1:5" ht="14.25">
      <c r="B6" s="129" t="s">
        <v>73</v>
      </c>
      <c r="C6" s="186">
        <v>0.68</v>
      </c>
      <c r="D6" s="130">
        <v>0.38</v>
      </c>
      <c r="E6" s="130">
        <v>0.62</v>
      </c>
    </row>
    <row r="7" spans="1:5" ht="14.25">
      <c r="B7" s="131" t="s">
        <v>59</v>
      </c>
      <c r="C7" s="132">
        <v>0.78</v>
      </c>
      <c r="D7" s="132">
        <v>0.43</v>
      </c>
      <c r="E7" s="132">
        <v>0.56999999999999995</v>
      </c>
    </row>
    <row r="8" spans="1:5" ht="14.25">
      <c r="B8" s="133" t="s">
        <v>51</v>
      </c>
      <c r="C8" s="185">
        <v>0.87</v>
      </c>
      <c r="D8" s="134">
        <v>0.44</v>
      </c>
      <c r="E8" s="134">
        <v>0.56000000000000005</v>
      </c>
    </row>
    <row r="11" spans="1:5">
      <c r="A11" s="71"/>
      <c r="B11" s="71"/>
      <c r="C11" s="71"/>
    </row>
    <row r="12" spans="1:5">
      <c r="A12" s="71"/>
      <c r="B12" s="71"/>
      <c r="C12" s="71"/>
    </row>
    <row r="13" spans="1:5">
      <c r="A13" s="71"/>
      <c r="B13" s="71"/>
      <c r="C13" s="71"/>
    </row>
    <row r="14" spans="1:5">
      <c r="A14" s="71"/>
      <c r="B14" s="71"/>
      <c r="C14" s="71"/>
    </row>
    <row r="42" spans="1:3" ht="12.75" customHeight="1"/>
    <row r="43" spans="1:3">
      <c r="A43" s="121"/>
    </row>
    <row r="44" spans="1:3">
      <c r="A44" s="121"/>
    </row>
    <row r="46" spans="1:3">
      <c r="C46" s="122"/>
    </row>
    <row r="47" spans="1:3">
      <c r="C47" s="122"/>
    </row>
    <row r="55" ht="15.75" customHeight="1"/>
    <row r="59" ht="24.75" customHeight="1"/>
  </sheetData>
  <phoneticPr fontId="26" type="noConversion"/>
  <pageMargins left="0.75" right="0.75" top="1" bottom="1" header="0.5" footer="0.5"/>
  <pageSetup paperSize="9" scale="8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Q7"/>
  <sheetViews>
    <sheetView view="pageBreakPreview" zoomScaleNormal="100" zoomScaleSheetLayoutView="100" workbookViewId="0">
      <selection activeCell="G6" sqref="G6"/>
    </sheetView>
  </sheetViews>
  <sheetFormatPr defaultRowHeight="12.75"/>
  <cols>
    <col min="2" max="2" width="12.5703125" customWidth="1"/>
  </cols>
  <sheetData>
    <row r="3" spans="2:17" ht="14.25">
      <c r="B3" s="135"/>
      <c r="C3" s="187" t="s">
        <v>9</v>
      </c>
      <c r="D3" s="187"/>
      <c r="E3" s="187"/>
      <c r="F3" s="187"/>
      <c r="G3" s="187"/>
      <c r="H3" s="187" t="s">
        <v>14</v>
      </c>
      <c r="I3" s="187"/>
      <c r="J3" s="187"/>
      <c r="K3" s="187"/>
      <c r="L3" s="187"/>
      <c r="M3" s="187" t="s">
        <v>12</v>
      </c>
      <c r="N3" s="187"/>
      <c r="O3" s="187"/>
      <c r="P3" s="187"/>
      <c r="Q3" s="187"/>
    </row>
    <row r="4" spans="2:17" ht="14.25">
      <c r="B4" s="135"/>
      <c r="C4" s="136" t="s">
        <v>59</v>
      </c>
      <c r="D4" s="136" t="s">
        <v>73</v>
      </c>
      <c r="E4" s="136" t="s">
        <v>83</v>
      </c>
      <c r="F4" s="136" t="s">
        <v>85</v>
      </c>
      <c r="G4" s="136" t="s">
        <v>86</v>
      </c>
      <c r="H4" s="136" t="s">
        <v>59</v>
      </c>
      <c r="I4" s="136" t="s">
        <v>73</v>
      </c>
      <c r="J4" s="136" t="s">
        <v>83</v>
      </c>
      <c r="K4" s="136" t="s">
        <v>85</v>
      </c>
      <c r="L4" s="136" t="s">
        <v>86</v>
      </c>
      <c r="M4" s="136" t="s">
        <v>59</v>
      </c>
      <c r="N4" s="136" t="s">
        <v>73</v>
      </c>
      <c r="O4" s="136" t="s">
        <v>83</v>
      </c>
      <c r="P4" s="136" t="s">
        <v>85</v>
      </c>
      <c r="Q4" s="157" t="s">
        <v>86</v>
      </c>
    </row>
    <row r="5" spans="2:17" ht="14.25">
      <c r="B5" s="135" t="s">
        <v>33</v>
      </c>
      <c r="C5" s="137"/>
      <c r="D5" s="137"/>
      <c r="E5" s="137"/>
      <c r="F5" s="152"/>
      <c r="G5" s="152"/>
      <c r="H5" s="137"/>
      <c r="I5" s="137"/>
      <c r="J5" s="137"/>
      <c r="K5" s="152"/>
      <c r="L5" s="152"/>
      <c r="M5" s="138">
        <v>0.85</v>
      </c>
      <c r="N5" s="138">
        <v>0.66</v>
      </c>
      <c r="O5" s="138">
        <v>0.64</v>
      </c>
      <c r="P5" s="149">
        <v>0.55000000000000004</v>
      </c>
      <c r="Q5" s="149">
        <v>0.6</v>
      </c>
    </row>
    <row r="6" spans="2:17" ht="14.25">
      <c r="B6" s="135" t="s">
        <v>34</v>
      </c>
      <c r="C6" s="139">
        <v>0.88</v>
      </c>
      <c r="D6" s="139">
        <v>0.72</v>
      </c>
      <c r="E6" s="139">
        <v>0.82</v>
      </c>
      <c r="F6" s="139">
        <v>0.79</v>
      </c>
      <c r="G6" s="139">
        <v>0.51</v>
      </c>
      <c r="H6" s="139">
        <v>0.76</v>
      </c>
      <c r="I6" s="139">
        <v>0.65</v>
      </c>
      <c r="J6" s="139">
        <v>0.71</v>
      </c>
      <c r="K6" s="139">
        <v>0.67</v>
      </c>
      <c r="L6" s="139">
        <v>0.81</v>
      </c>
      <c r="M6" s="137"/>
      <c r="N6" s="140"/>
      <c r="O6" s="140"/>
      <c r="P6" s="150"/>
      <c r="Q6" s="150"/>
    </row>
    <row r="7" spans="2:17" ht="14.25">
      <c r="B7" s="135" t="s">
        <v>35</v>
      </c>
      <c r="C7" s="141">
        <v>0.88</v>
      </c>
      <c r="D7" s="141">
        <v>0.68</v>
      </c>
      <c r="E7" s="141">
        <v>0.61</v>
      </c>
      <c r="F7" s="141">
        <v>0.67</v>
      </c>
      <c r="G7" s="141">
        <v>0.45</v>
      </c>
      <c r="H7" s="141">
        <v>0.83</v>
      </c>
      <c r="I7" s="141">
        <v>0.63</v>
      </c>
      <c r="J7" s="141">
        <v>0.67</v>
      </c>
      <c r="K7" s="141">
        <v>0.76</v>
      </c>
      <c r="L7" s="141">
        <v>0.68</v>
      </c>
      <c r="M7" s="141">
        <v>0.83</v>
      </c>
      <c r="N7" s="141">
        <v>0.49</v>
      </c>
      <c r="O7" s="141">
        <v>0.43</v>
      </c>
      <c r="P7" s="151">
        <v>0.42</v>
      </c>
      <c r="Q7" s="151">
        <v>0.49</v>
      </c>
    </row>
  </sheetData>
  <mergeCells count="3">
    <mergeCell ref="C3:G3"/>
    <mergeCell ref="H3:L3"/>
    <mergeCell ref="M3:Q3"/>
  </mergeCells>
  <phoneticPr fontId="26" type="noConversion"/>
  <pageMargins left="0.75" right="0.75" top="1" bottom="1" header="0.5" footer="0.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"/>
  <sheetViews>
    <sheetView tabSelected="1" view="pageBreakPreview" zoomScaleNormal="100" zoomScaleSheetLayoutView="100" workbookViewId="0">
      <selection activeCell="Q16" sqref="Q16"/>
    </sheetView>
  </sheetViews>
  <sheetFormatPr defaultRowHeight="12.75"/>
  <cols>
    <col min="2" max="2" width="15.5703125" customWidth="1"/>
  </cols>
  <sheetData>
    <row r="2" spans="2:17" ht="14.25">
      <c r="B2" s="135"/>
      <c r="C2" s="188" t="s">
        <v>9</v>
      </c>
      <c r="D2" s="189"/>
      <c r="E2" s="189"/>
      <c r="F2" s="189"/>
      <c r="G2" s="190"/>
      <c r="H2" s="188" t="s">
        <v>14</v>
      </c>
      <c r="I2" s="189"/>
      <c r="J2" s="189"/>
      <c r="K2" s="189"/>
      <c r="L2" s="190"/>
      <c r="M2" s="188" t="s">
        <v>12</v>
      </c>
      <c r="N2" s="189"/>
      <c r="O2" s="189"/>
      <c r="P2" s="189"/>
      <c r="Q2" s="190"/>
    </row>
    <row r="3" spans="2:17" ht="14.25">
      <c r="B3" s="135"/>
      <c r="C3" s="136" t="s">
        <v>59</v>
      </c>
      <c r="D3" s="136" t="s">
        <v>73</v>
      </c>
      <c r="E3" s="136" t="s">
        <v>83</v>
      </c>
      <c r="F3" s="136" t="s">
        <v>85</v>
      </c>
      <c r="G3" s="157" t="s">
        <v>86</v>
      </c>
      <c r="H3" s="136" t="s">
        <v>59</v>
      </c>
      <c r="I3" s="136" t="s">
        <v>73</v>
      </c>
      <c r="J3" s="136" t="s">
        <v>83</v>
      </c>
      <c r="K3" s="136" t="s">
        <v>85</v>
      </c>
      <c r="L3" s="157" t="s">
        <v>86</v>
      </c>
      <c r="M3" s="136" t="s">
        <v>59</v>
      </c>
      <c r="N3" s="136" t="s">
        <v>73</v>
      </c>
      <c r="O3" s="136" t="s">
        <v>83</v>
      </c>
      <c r="P3" s="136" t="s">
        <v>85</v>
      </c>
      <c r="Q3" s="157" t="s">
        <v>86</v>
      </c>
    </row>
    <row r="4" spans="2:17" ht="14.25">
      <c r="B4" s="142" t="s">
        <v>4</v>
      </c>
      <c r="C4" s="143">
        <v>0.38</v>
      </c>
      <c r="D4" s="143">
        <v>0.31</v>
      </c>
      <c r="E4" s="143">
        <v>0.41</v>
      </c>
      <c r="F4" s="143">
        <v>0.47</v>
      </c>
      <c r="G4" s="143">
        <v>0.5</v>
      </c>
      <c r="H4" s="143">
        <v>0.34</v>
      </c>
      <c r="I4" s="143">
        <v>0.22</v>
      </c>
      <c r="J4" s="143">
        <v>0.35</v>
      </c>
      <c r="K4" s="143">
        <v>0.42</v>
      </c>
      <c r="L4" s="143">
        <v>0.49</v>
      </c>
      <c r="M4" s="143">
        <v>0.55000000000000004</v>
      </c>
      <c r="N4" s="143">
        <v>0.54</v>
      </c>
      <c r="O4" s="143">
        <v>0.67</v>
      </c>
      <c r="P4" s="151">
        <v>0.57999999999999996</v>
      </c>
      <c r="Q4" s="151">
        <v>0.65</v>
      </c>
    </row>
    <row r="5" spans="2:17" ht="14.25">
      <c r="B5" s="144" t="s">
        <v>84</v>
      </c>
      <c r="C5" s="145">
        <v>0.62</v>
      </c>
      <c r="D5" s="145">
        <v>0.69</v>
      </c>
      <c r="E5" s="145">
        <v>0.59</v>
      </c>
      <c r="F5" s="145">
        <v>0.53</v>
      </c>
      <c r="G5" s="145">
        <v>0.5</v>
      </c>
      <c r="H5" s="145">
        <v>0.66</v>
      </c>
      <c r="I5" s="145">
        <v>0.78</v>
      </c>
      <c r="J5" s="145">
        <v>0.65</v>
      </c>
      <c r="K5" s="145">
        <v>0.57999999999999996</v>
      </c>
      <c r="L5" s="145">
        <v>0.51</v>
      </c>
      <c r="M5" s="145">
        <v>0.45</v>
      </c>
      <c r="N5" s="145">
        <v>0.46</v>
      </c>
      <c r="O5" s="145">
        <v>0.33</v>
      </c>
      <c r="P5" s="153">
        <v>0.42</v>
      </c>
      <c r="Q5" s="153">
        <v>0.35</v>
      </c>
    </row>
  </sheetData>
  <mergeCells count="3">
    <mergeCell ref="C2:G2"/>
    <mergeCell ref="H2:L2"/>
    <mergeCell ref="M2:Q2"/>
  </mergeCells>
  <phoneticPr fontId="26" type="noConversion"/>
  <pageMargins left="0.75" right="0.75" top="1" bottom="1" header="0.5" footer="0.5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75" zoomScaleNormal="75" workbookViewId="0">
      <selection activeCell="J24" sqref="J24:J28"/>
    </sheetView>
  </sheetViews>
  <sheetFormatPr defaultRowHeight="12.75"/>
  <cols>
    <col min="1" max="1" width="71.140625" customWidth="1"/>
    <col min="2" max="2" width="9.140625" style="5"/>
    <col min="3" max="3" width="8" style="5" customWidth="1"/>
    <col min="4" max="4" width="17.28515625" customWidth="1"/>
    <col min="5" max="5" width="9" customWidth="1"/>
    <col min="6" max="6" width="9.28515625" customWidth="1"/>
    <col min="7" max="7" width="8.5703125" customWidth="1"/>
    <col min="8" max="8" width="8.7109375" customWidth="1"/>
    <col min="9" max="9" width="9.7109375" customWidth="1"/>
    <col min="10" max="10" width="9.28515625" customWidth="1"/>
    <col min="11" max="11" width="8.42578125" customWidth="1"/>
    <col min="13" max="13" width="9.5703125" style="6" customWidth="1"/>
  </cols>
  <sheetData>
    <row r="1" spans="1:15" ht="20.25">
      <c r="A1" s="200" t="s">
        <v>99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72"/>
    </row>
    <row r="2" spans="1:15" s="19" customFormat="1" ht="18">
      <c r="A2" s="202" t="s">
        <v>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2"/>
    </row>
    <row r="3" spans="1:15" ht="20.25">
      <c r="A3" s="203" t="s">
        <v>90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1"/>
    </row>
    <row r="4" spans="1:15" ht="20.25">
      <c r="A4" s="205" t="s">
        <v>87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1"/>
    </row>
    <row r="5" spans="1:15" ht="20.25">
      <c r="A5" s="73" t="s">
        <v>88</v>
      </c>
      <c r="B5" s="213"/>
      <c r="C5" s="214"/>
      <c r="D5" s="214"/>
      <c r="E5" s="215" t="s">
        <v>0</v>
      </c>
      <c r="F5" s="216"/>
      <c r="G5" s="217" t="s">
        <v>1</v>
      </c>
      <c r="H5" s="218"/>
      <c r="I5" s="219" t="s">
        <v>2</v>
      </c>
      <c r="J5" s="220"/>
      <c r="K5" s="208"/>
      <c r="L5" s="209"/>
      <c r="M5" s="210"/>
    </row>
    <row r="6" spans="1:15" ht="63">
      <c r="A6" s="123" t="s">
        <v>7</v>
      </c>
      <c r="B6" s="11" t="s">
        <v>8</v>
      </c>
      <c r="C6" s="43" t="s">
        <v>3</v>
      </c>
      <c r="D6" s="124" t="s">
        <v>74</v>
      </c>
      <c r="E6" s="13" t="s">
        <v>4</v>
      </c>
      <c r="F6" s="14" t="s">
        <v>5</v>
      </c>
      <c r="G6" s="15" t="s">
        <v>4</v>
      </c>
      <c r="H6" s="16" t="s">
        <v>5</v>
      </c>
      <c r="I6" s="17" t="s">
        <v>4</v>
      </c>
      <c r="J6" s="18" t="s">
        <v>5</v>
      </c>
      <c r="K6" s="192" t="s">
        <v>6</v>
      </c>
      <c r="L6" s="193"/>
      <c r="M6" s="74"/>
    </row>
    <row r="7" spans="1:15" ht="24">
      <c r="A7" s="75"/>
      <c r="B7" s="221"/>
      <c r="C7" s="222"/>
      <c r="D7" s="223"/>
      <c r="E7" s="211" t="s">
        <v>75</v>
      </c>
      <c r="F7" s="212"/>
      <c r="G7" s="212"/>
      <c r="H7" s="212"/>
      <c r="I7" s="212"/>
      <c r="J7" s="212"/>
      <c r="K7" s="7" t="s">
        <v>4</v>
      </c>
      <c r="L7" s="8" t="s">
        <v>5</v>
      </c>
      <c r="M7" s="146" t="s">
        <v>6</v>
      </c>
      <c r="N7" s="147" t="s">
        <v>4</v>
      </c>
      <c r="O7" s="148" t="s">
        <v>5</v>
      </c>
    </row>
    <row r="8" spans="1:15" ht="15">
      <c r="A8" s="160" t="s">
        <v>76</v>
      </c>
      <c r="B8" s="161" t="s">
        <v>9</v>
      </c>
      <c r="C8" s="162" t="s">
        <v>10</v>
      </c>
      <c r="D8" s="92">
        <f>'[1]1o Kard'!D8+'[1]2o Kard'!D8+'[1]3o Kard'!D8+'[1]4o Kard'!D8+'[1]5o Kard'!D8+'[1]6o Kard'!D8+'[1]7o Kard'!D8+[1]Karditsomagoulas!D8+[1]esperino!D8+[1]Mousiko!D8+[1]Agnanterou!D8+[1]Bragiana!D8+[1]Kallifoni!D8+[1]Kedros!D8+[1]Leontariou!D8+'[1]1o Mouzakiou'!D8+'[1]2o Mouzakiou'!D8+'[1]1o Palama'!D8+'[1]2o Palama'!D8+[1]Proastiou!D8+'[1]1o Sofades'!D8+'[1]2o Sofades'!D8+[1]Fanari!D8+[1]Itea!D8+[1]Magoula!D8+[1]Mataraga!D8+[1]Mitropoli!D8</f>
        <v>53</v>
      </c>
      <c r="E8" s="90">
        <f>'[1]1o Kard'!E8+'[1]2o Kard'!E8+'[1]3o Kard'!E8+'[1]4o Kard'!E8+'[1]5o Kard'!E8+'[1]6o Kard'!E8+'[1]7o Kard'!E8+[1]Karditsomagoulas!E8+[1]esperino!E8+[1]Mousiko!E8+[1]Agnanterou!E8+[1]Bragiana!E8+[1]Kallifoni!E8+[1]Kedros!E8+[1]Leontariou!E8+'[1]1o Mouzakiou'!E8+'[1]2o Mouzakiou'!E8+'[1]1o Palama'!E8+'[1]2o Palama'!E8+[1]Proastiou!E8+'[1]1o Sofades'!E8+'[1]2o Sofades'!E8+[1]Fanari!E8+[1]Itea!E8+[1]Magoula!E8+[1]Mataraga!E8+[1]Mitropoli!E8</f>
        <v>24</v>
      </c>
      <c r="F8" s="90">
        <f>'[1]1o Kard'!F8+'[1]2o Kard'!F8+'[1]3o Kard'!F8+'[1]4o Kard'!F8+'[1]5o Kard'!F8+'[1]6o Kard'!F8+'[1]7o Kard'!F8+[1]Karditsomagoulas!F8+[1]esperino!F8+[1]Mousiko!F8+[1]Agnanterou!F8+[1]Bragiana!F8+[1]Kallifoni!F8+[1]Kedros!F8+[1]Leontariou!F8+'[1]1o Mouzakiou'!F8+'[1]2o Mouzakiou'!F8+'[1]1o Palama'!F8+'[1]2o Palama'!F8+[1]Proastiou!F8+'[1]1o Sofades'!F8+'[1]2o Sofades'!F8+[1]Fanari!F8+[1]Itea!F8+[1]Magoula!F8+[1]Mataraga!F8+[1]Mitropoli!F8</f>
        <v>12</v>
      </c>
      <c r="G8" s="163"/>
      <c r="H8" s="163"/>
      <c r="I8" s="164"/>
      <c r="J8" s="164"/>
      <c r="K8" s="78">
        <f>SUM(E8)</f>
        <v>24</v>
      </c>
      <c r="L8" s="78">
        <f>SUM(F8)</f>
        <v>12</v>
      </c>
      <c r="M8" s="125">
        <f>SUM(K8,L8)</f>
        <v>36</v>
      </c>
    </row>
    <row r="9" spans="1:15" ht="15">
      <c r="A9" s="165" t="s">
        <v>77</v>
      </c>
      <c r="B9" s="161" t="s">
        <v>9</v>
      </c>
      <c r="C9" s="162" t="s">
        <v>10</v>
      </c>
      <c r="D9" s="92">
        <f>'[1]1o Kard'!D9+'[1]2o Kard'!D9+'[1]3o Kard'!D9+'[1]4o Kard'!D9+'[1]5o Kard'!D9+'[1]6o Kard'!D9+'[1]7o Kard'!D9+[1]Karditsomagoulas!D9+[1]esperino!D9+[1]Mousiko!D9+[1]Agnanterou!D9+[1]Bragiana!D9+[1]Kallifoni!D9+[1]Kedros!D9+[1]Leontariou!D9+'[1]1o Mouzakiou'!D9+'[1]2o Mouzakiou'!D9+'[1]1o Palama'!D9+'[1]2o Palama'!D9+[1]Proastiou!D9+'[1]1o Sofades'!D9+'[1]2o Sofades'!D9+[1]Fanari!D9+[1]Itea!D9+[1]Magoula!D9+[1]Mataraga!D9+[1]Mitropoli!D9</f>
        <v>53</v>
      </c>
      <c r="E9" s="90">
        <f>'[1]1o Kard'!E9+'[1]2o Kard'!E9+'[1]3o Kard'!E9+'[1]4o Kard'!E9+'[1]5o Kard'!E9+'[1]6o Kard'!E9+'[1]7o Kard'!E9+[1]Karditsomagoulas!E9+[1]esperino!E9+[1]Mousiko!E9+[1]Agnanterou!E9+[1]Bragiana!E9+[1]Kallifoni!E9+[1]Kedros!E9+[1]Leontariou!E9+'[1]1o Mouzakiou'!E9+'[1]2o Mouzakiou'!E9+'[1]1o Palama'!E9+'[1]2o Palama'!E9+[1]Proastiou!E9+'[1]1o Sofades'!E9+'[1]2o Sofades'!E9+[1]Fanari!E9+[1]Itea!E9+[1]Magoula!E9+[1]Mataraga!E9+[1]Mitropoli!E9</f>
        <v>16</v>
      </c>
      <c r="F9" s="90">
        <f>'[1]1o Kard'!F9+'[1]2o Kard'!F9+'[1]3o Kard'!F9+'[1]4o Kard'!F9+'[1]5o Kard'!F9+'[1]6o Kard'!F9+'[1]7o Kard'!F9+[1]Karditsomagoulas!F9+[1]esperino!F9+[1]Mousiko!F9+[1]Agnanterou!F9+[1]Bragiana!F9+[1]Kallifoni!F9+[1]Kedros!F9+[1]Leontariou!F9+'[1]1o Mouzakiou'!F9+'[1]2o Mouzakiou'!F9+'[1]1o Palama'!F9+'[1]2o Palama'!F9+[1]Proastiou!F9+'[1]1o Sofades'!F9+'[1]2o Sofades'!F9+[1]Fanari!F9+[1]Itea!F9+[1]Magoula!F9+[1]Mataraga!F9+[1]Mitropoli!F9</f>
        <v>24</v>
      </c>
      <c r="G9" s="163"/>
      <c r="H9" s="163"/>
      <c r="I9" s="164"/>
      <c r="J9" s="164"/>
      <c r="K9" s="78">
        <f t="shared" ref="K9:L23" si="0">SUM(E9)</f>
        <v>16</v>
      </c>
      <c r="L9" s="78">
        <f t="shared" si="0"/>
        <v>24</v>
      </c>
      <c r="M9" s="125">
        <f t="shared" ref="M9:M40" si="1">SUM(K9,L9)</f>
        <v>40</v>
      </c>
    </row>
    <row r="10" spans="1:15" ht="15">
      <c r="A10" s="166" t="s">
        <v>100</v>
      </c>
      <c r="B10" s="162" t="s">
        <v>9</v>
      </c>
      <c r="C10" s="162" t="s">
        <v>10</v>
      </c>
      <c r="D10" s="92">
        <f>'[1]1o Kard'!D10+'[1]2o Kard'!D10+'[1]3o Kard'!D10+'[1]4o Kard'!D10+'[1]5o Kard'!D10+'[1]6o Kard'!D10+'[1]7o Kard'!D10+[1]Karditsomagoulas!D10+[1]esperino!D10+[1]Mousiko!D10+[1]Agnanterou!D10+[1]Bragiana!D10+[1]Kallifoni!D10+[1]Kedros!D10+[1]Leontariou!D10+'[1]1o Mouzakiou'!D10+'[1]2o Mouzakiou'!D10+'[1]1o Palama'!D10+'[1]2o Palama'!D10+[1]Proastiou!D10+'[1]1o Sofades'!D10+'[1]2o Sofades'!D10+[1]Fanari!D10+[1]Itea!D10+[1]Magoula!D10+[1]Mataraga!D10+[1]Mitropoli!D10</f>
        <v>53</v>
      </c>
      <c r="E10" s="90">
        <f>'[1]1o Kard'!E10+'[1]2o Kard'!E10+'[1]3o Kard'!E10+'[1]4o Kard'!E10+'[1]5o Kard'!E10+'[1]6o Kard'!E10+'[1]7o Kard'!E10+[1]Karditsomagoulas!E10+[1]esperino!E10+[1]Mousiko!E10+[1]Agnanterou!E10+[1]Bragiana!E10+[1]Kallifoni!E10+[1]Kedros!E10+[1]Leontariou!E10+'[1]1o Mouzakiou'!E10+'[1]2o Mouzakiou'!E10+'[1]1o Palama'!E10+'[1]2o Palama'!E10+[1]Proastiou!E10+'[1]1o Sofades'!E10+'[1]2o Sofades'!E10+[1]Fanari!E10+[1]Itea!E10+[1]Magoula!E10+[1]Mataraga!E10+[1]Mitropoli!E10</f>
        <v>21</v>
      </c>
      <c r="F10" s="90">
        <f>'[1]1o Kard'!F10+'[1]2o Kard'!F10+'[1]3o Kard'!F10+'[1]4o Kard'!F10+'[1]5o Kard'!F10+'[1]6o Kard'!F10+'[1]7o Kard'!F10+[1]Karditsomagoulas!F10+[1]esperino!F10+[1]Mousiko!F10+[1]Agnanterou!F10+[1]Bragiana!F10+[1]Kallifoni!F10+[1]Kedros!F10+[1]Leontariou!F10+'[1]1o Mouzakiou'!F10+'[1]2o Mouzakiou'!F10+'[1]1o Palama'!F10+'[1]2o Palama'!F10+[1]Proastiou!F10+'[1]1o Sofades'!F10+'[1]2o Sofades'!F10+[1]Fanari!F10+[1]Itea!F10+[1]Magoula!F10+[1]Mataraga!F10+[1]Mitropoli!F10</f>
        <v>22</v>
      </c>
      <c r="G10" s="163"/>
      <c r="H10" s="163"/>
      <c r="I10" s="164"/>
      <c r="J10" s="164"/>
      <c r="K10" s="78">
        <f t="shared" si="0"/>
        <v>21</v>
      </c>
      <c r="L10" s="78">
        <f t="shared" si="0"/>
        <v>22</v>
      </c>
      <c r="M10" s="125">
        <f t="shared" si="1"/>
        <v>43</v>
      </c>
    </row>
    <row r="11" spans="1:15" ht="15">
      <c r="A11" s="166" t="s">
        <v>101</v>
      </c>
      <c r="B11" s="162" t="s">
        <v>9</v>
      </c>
      <c r="C11" s="162" t="s">
        <v>10</v>
      </c>
      <c r="D11" s="92">
        <f>'[1]1o Kard'!D11+'[1]2o Kard'!D11+'[1]3o Kard'!D11+'[1]4o Kard'!D11+'[1]5o Kard'!D11+'[1]6o Kard'!D11+'[1]7o Kard'!D11+[1]Karditsomagoulas!D11+[1]esperino!D11+[1]Mousiko!D11+[1]Agnanterou!D11+[1]Bragiana!D11+[1]Kallifoni!D11+[1]Kedros!D11+[1]Leontariou!D11+'[1]1o Mouzakiou'!D11+'[1]2o Mouzakiou'!D11+'[1]1o Palama'!D11+'[1]2o Palama'!D11+[1]Proastiou!D11+'[1]1o Sofades'!D11+'[1]2o Sofades'!D11+[1]Fanari!D11+[1]Itea!D11+[1]Magoula!D11+[1]Mataraga!D11+[1]Mitropoli!D11</f>
        <v>53</v>
      </c>
      <c r="E11" s="90">
        <f>'[1]1o Kard'!E11+'[1]2o Kard'!E11+'[1]3o Kard'!E11+'[1]4o Kard'!E11+'[1]5o Kard'!E11+'[1]6o Kard'!E11+'[1]7o Kard'!E11+[1]Karditsomagoulas!E11+[1]esperino!E11+[1]Mousiko!E11+[1]Agnanterou!E11+[1]Bragiana!E11+[1]Kallifoni!E11+[1]Kedros!E11+[1]Leontariou!E11+'[1]1o Mouzakiou'!E11+'[1]2o Mouzakiou'!E11+'[1]1o Palama'!E11+'[1]2o Palama'!E11+[1]Proastiou!E11+'[1]1o Sofades'!E11+'[1]2o Sofades'!E11+[1]Fanari!E11+[1]Itea!E11+[1]Magoula!E11+[1]Mataraga!E11+[1]Mitropoli!E11</f>
        <v>15</v>
      </c>
      <c r="F11" s="90">
        <f>'[1]1o Kard'!F11+'[1]2o Kard'!F11+'[1]3o Kard'!F11+'[1]4o Kard'!F11+'[1]5o Kard'!F11+'[1]6o Kard'!F11+'[1]7o Kard'!F11+[1]Karditsomagoulas!F11+[1]esperino!F11+[1]Mousiko!F11+[1]Agnanterou!F11+[1]Bragiana!F11+[1]Kallifoni!F11+[1]Kedros!F11+[1]Leontariou!F11+'[1]1o Mouzakiou'!F11+'[1]2o Mouzakiou'!F11+'[1]1o Palama'!F11+'[1]2o Palama'!F11+[1]Proastiou!F11+'[1]1o Sofades'!F11+'[1]2o Sofades'!F11+[1]Fanari!F11+[1]Itea!F11+[1]Magoula!F11+[1]Mataraga!F11+[1]Mitropoli!F11</f>
        <v>17</v>
      </c>
      <c r="G11" s="163"/>
      <c r="H11" s="163"/>
      <c r="I11" s="164"/>
      <c r="J11" s="164"/>
      <c r="K11" s="78">
        <f t="shared" si="0"/>
        <v>15</v>
      </c>
      <c r="L11" s="78">
        <f t="shared" si="0"/>
        <v>17</v>
      </c>
      <c r="M11" s="125">
        <f t="shared" si="1"/>
        <v>32</v>
      </c>
    </row>
    <row r="12" spans="1:15" ht="15">
      <c r="A12" s="166" t="s">
        <v>102</v>
      </c>
      <c r="B12" s="162" t="s">
        <v>9</v>
      </c>
      <c r="C12" s="162" t="s">
        <v>10</v>
      </c>
      <c r="D12" s="92">
        <f>'[1]1o Kard'!D12+'[1]2o Kard'!D12+'[1]3o Kard'!D12+'[1]4o Kard'!D12+'[1]5o Kard'!D12+'[1]6o Kard'!D12+'[1]7o Kard'!D12+[1]Karditsomagoulas!D12+[1]esperino!D12+[1]Mousiko!D12+[1]Agnanterou!D12+[1]Bragiana!D12+[1]Kallifoni!D12+[1]Kedros!D12+[1]Leontariou!D12+'[1]1o Mouzakiou'!D12+'[1]2o Mouzakiou'!D12+'[1]1o Palama'!D12+'[1]2o Palama'!D12+[1]Proastiou!D12+'[1]1o Sofades'!D12+'[1]2o Sofades'!D12+[1]Fanari!D12+[1]Itea!D12+[1]Magoula!D12+[1]Mataraga!D12+[1]Mitropoli!D12</f>
        <v>53</v>
      </c>
      <c r="E12" s="90">
        <f>'[1]1o Kard'!E12+'[1]2o Kard'!E12+'[1]3o Kard'!E12+'[1]4o Kard'!E12+'[1]5o Kard'!E12+'[1]6o Kard'!E12+'[1]7o Kard'!E12+[1]Karditsomagoulas!E12+[1]esperino!E12+[1]Mousiko!E12+[1]Agnanterou!E12+[1]Bragiana!E12+[1]Kallifoni!E12+[1]Kedros!E12+[1]Leontariou!E12+'[1]1o Mouzakiou'!E12+'[1]2o Mouzakiou'!E12+'[1]1o Palama'!E12+'[1]2o Palama'!E12+[1]Proastiou!E12+'[1]1o Sofades'!E12+'[1]2o Sofades'!E12+[1]Fanari!E12+[1]Itea!E12+[1]Magoula!E12+[1]Mataraga!E12+[1]Mitropoli!E12</f>
        <v>8</v>
      </c>
      <c r="F12" s="90">
        <f>'[1]1o Kard'!F12+'[1]2o Kard'!F12+'[1]3o Kard'!F12+'[1]4o Kard'!F12+'[1]5o Kard'!F12+'[1]6o Kard'!F12+'[1]7o Kard'!F12+[1]Karditsomagoulas!F12+[1]esperino!F12+[1]Mousiko!F12+[1]Agnanterou!F12+[1]Bragiana!F12+[1]Kallifoni!F12+[1]Kedros!F12+[1]Leontariou!F12+'[1]1o Mouzakiou'!F12+'[1]2o Mouzakiou'!F12+'[1]1o Palama'!F12+'[1]2o Palama'!F12+[1]Proastiou!F12+'[1]1o Sofades'!F12+'[1]2o Sofades'!F12+[1]Fanari!F12+[1]Itea!F12+[1]Magoula!F12+[1]Mataraga!F12+[1]Mitropoli!F12</f>
        <v>6</v>
      </c>
      <c r="G12" s="163"/>
      <c r="H12" s="163"/>
      <c r="I12" s="164"/>
      <c r="J12" s="164"/>
      <c r="K12" s="78">
        <f t="shared" si="0"/>
        <v>8</v>
      </c>
      <c r="L12" s="78">
        <f t="shared" si="0"/>
        <v>6</v>
      </c>
      <c r="M12" s="125">
        <f t="shared" si="1"/>
        <v>14</v>
      </c>
    </row>
    <row r="13" spans="1:15" ht="15">
      <c r="A13" s="166" t="s">
        <v>78</v>
      </c>
      <c r="B13" s="162" t="s">
        <v>9</v>
      </c>
      <c r="C13" s="162" t="s">
        <v>10</v>
      </c>
      <c r="D13" s="92">
        <f>'[1]1o Kard'!D13+'[1]2o Kard'!D13+'[1]3o Kard'!D13+'[1]4o Kard'!D13+'[1]5o Kard'!D13+'[1]6o Kard'!D13+'[1]7o Kard'!D13+[1]Karditsomagoulas!D13+[1]esperino!D13+[1]Mousiko!D13+[1]Agnanterou!D13+[1]Bragiana!D13+[1]Kallifoni!D13+[1]Kedros!D13+[1]Leontariou!D13+'[1]1o Mouzakiou'!D13+'[1]2o Mouzakiou'!D13+'[1]1o Palama'!D13+'[1]2o Palama'!D13+[1]Proastiou!D13+'[1]1o Sofades'!D13+'[1]2o Sofades'!D13+[1]Fanari!D13+[1]Itea!D13+[1]Magoula!D13+[1]Mataraga!D13+[1]Mitropoli!D13</f>
        <v>53</v>
      </c>
      <c r="E13" s="90">
        <f>'[1]1o Kard'!E13+'[1]2o Kard'!E13+'[1]3o Kard'!E13+'[1]4o Kard'!E13+'[1]5o Kard'!E13+'[1]6o Kard'!E13+'[1]7o Kard'!E13+[1]Karditsomagoulas!E13+[1]esperino!E13+[1]Mousiko!E13+[1]Agnanterou!E13+[1]Bragiana!E13+[1]Kallifoni!E13+[1]Kedros!E13+[1]Leontariou!E13+'[1]1o Mouzakiou'!E13+'[1]2o Mouzakiou'!E13+'[1]1o Palama'!E13+'[1]2o Palama'!E13+[1]Proastiou!E13+'[1]1o Sofades'!E13+'[1]2o Sofades'!E13+[1]Fanari!E13+[1]Itea!E13+[1]Magoula!E13+[1]Mataraga!E13+[1]Mitropoli!E13</f>
        <v>16</v>
      </c>
      <c r="F13" s="90">
        <f>'[1]1o Kard'!F13+'[1]2o Kard'!F13+'[1]3o Kard'!F13+'[1]4o Kard'!F13+'[1]5o Kard'!F13+'[1]6o Kard'!F13+'[1]7o Kard'!F13+[1]Karditsomagoulas!F13+[1]esperino!F13+[1]Mousiko!F13+[1]Agnanterou!F13+[1]Bragiana!F13+[1]Kallifoni!F13+[1]Kedros!F13+[1]Leontariou!F13+'[1]1o Mouzakiou'!F13+'[1]2o Mouzakiou'!F13+'[1]1o Palama'!F13+'[1]2o Palama'!F13+[1]Proastiou!F13+'[1]1o Sofades'!F13+'[1]2o Sofades'!F13+[1]Fanari!F13+[1]Itea!F13+[1]Magoula!F13+[1]Mataraga!F13+[1]Mitropoli!F13</f>
        <v>8</v>
      </c>
      <c r="G13" s="163"/>
      <c r="H13" s="163"/>
      <c r="I13" s="164"/>
      <c r="J13" s="164"/>
      <c r="K13" s="78">
        <f t="shared" si="0"/>
        <v>16</v>
      </c>
      <c r="L13" s="78">
        <f t="shared" si="0"/>
        <v>8</v>
      </c>
      <c r="M13" s="125">
        <f t="shared" si="1"/>
        <v>24</v>
      </c>
    </row>
    <row r="14" spans="1:15" ht="15">
      <c r="A14" s="167" t="s">
        <v>103</v>
      </c>
      <c r="B14" s="162" t="s">
        <v>9</v>
      </c>
      <c r="C14" s="162" t="s">
        <v>10</v>
      </c>
      <c r="D14" s="92">
        <f>'[1]1o Kard'!D14+'[1]2o Kard'!D14+'[1]3o Kard'!D14+'[1]4o Kard'!D14+'[1]5o Kard'!D14+'[1]6o Kard'!D14+'[1]7o Kard'!D14+[1]Karditsomagoulas!D14+[1]esperino!D14+[1]Mousiko!D14+[1]Agnanterou!D14+[1]Bragiana!D14+[1]Kallifoni!D14+[1]Kedros!D14+[1]Leontariou!D14+'[1]1o Mouzakiou'!D14+'[1]2o Mouzakiou'!D14+'[1]1o Palama'!D14+'[1]2o Palama'!D14+[1]Proastiou!D14+'[1]1o Sofades'!D14+'[1]2o Sofades'!D14+[1]Fanari!D14+[1]Itea!D14+[1]Magoula!D14+[1]Mataraga!D14+[1]Mitropoli!D14</f>
        <v>53</v>
      </c>
      <c r="E14" s="90">
        <f>'[1]1o Kard'!E14+'[1]2o Kard'!E14+'[1]3o Kard'!E14+'[1]4o Kard'!E14+'[1]5o Kard'!E14+'[1]6o Kard'!E14+'[1]7o Kard'!E14+[1]Karditsomagoulas!E14+[1]esperino!E14+[1]Mousiko!E14+[1]Agnanterou!E14+[1]Bragiana!E14+[1]Kallifoni!E14+[1]Kedros!E14+[1]Leontariou!E14+'[1]1o Mouzakiou'!E14+'[1]2o Mouzakiou'!E14+'[1]1o Palama'!E14+'[1]2o Palama'!E14+[1]Proastiou!E14+'[1]1o Sofades'!E14+'[1]2o Sofades'!E14+[1]Fanari!E14+[1]Itea!E14+[1]Magoula!E14+[1]Mataraga!E14+[1]Mitropoli!E14</f>
        <v>6</v>
      </c>
      <c r="F14" s="90">
        <f>'[1]1o Kard'!F14+'[1]2o Kard'!F14+'[1]3o Kard'!F14+'[1]4o Kard'!F14+'[1]5o Kard'!F14+'[1]6o Kard'!F14+'[1]7o Kard'!F14+[1]Karditsomagoulas!F14+[1]esperino!F14+[1]Mousiko!F14+[1]Agnanterou!F14+[1]Bragiana!F14+[1]Kallifoni!F14+[1]Kedros!F14+[1]Leontariou!F14+'[1]1o Mouzakiou'!F14+'[1]2o Mouzakiou'!F14+'[1]1o Palama'!F14+'[1]2o Palama'!F14+[1]Proastiou!F14+'[1]1o Sofades'!F14+'[1]2o Sofades'!F14+[1]Fanari!F14+[1]Itea!F14+[1]Magoula!F14+[1]Mataraga!F14+[1]Mitropoli!F14</f>
        <v>3</v>
      </c>
      <c r="G14" s="163"/>
      <c r="H14" s="163"/>
      <c r="I14" s="164"/>
      <c r="J14" s="164"/>
      <c r="K14" s="78">
        <f t="shared" si="0"/>
        <v>6</v>
      </c>
      <c r="L14" s="78">
        <f t="shared" si="0"/>
        <v>3</v>
      </c>
      <c r="M14" s="125">
        <f t="shared" si="1"/>
        <v>9</v>
      </c>
    </row>
    <row r="15" spans="1:15" ht="15">
      <c r="A15" s="168" t="s">
        <v>104</v>
      </c>
      <c r="B15" s="162" t="s">
        <v>9</v>
      </c>
      <c r="C15" s="162" t="s">
        <v>10</v>
      </c>
      <c r="D15" s="92">
        <f>'[1]1o Kard'!D15+'[1]2o Kard'!D15+'[1]3o Kard'!D15+'[1]4o Kard'!D15+'[1]5o Kard'!D15+'[1]6o Kard'!D15+'[1]7o Kard'!D15+[1]Karditsomagoulas!D15+[1]esperino!D15+[1]Mousiko!D15+[1]Agnanterou!D15+[1]Bragiana!D15+[1]Kallifoni!D15+[1]Kedros!D15+[1]Leontariou!D15+'[1]1o Mouzakiou'!D15+'[1]2o Mouzakiou'!D15+'[1]1o Palama'!D15+'[1]2o Palama'!D15+[1]Proastiou!D15+'[1]1o Sofades'!D15+'[1]2o Sofades'!D15+[1]Fanari!D15+[1]Itea!D15+[1]Magoula!D15+[1]Mataraga!D15+[1]Mitropoli!D15</f>
        <v>53</v>
      </c>
      <c r="E15" s="90">
        <f>'[1]1o Kard'!E15+'[1]2o Kard'!E15+'[1]3o Kard'!E15+'[1]4o Kard'!E15+'[1]5o Kard'!E15+'[1]6o Kard'!E15+'[1]7o Kard'!E15+[1]Karditsomagoulas!E15+[1]esperino!E15+[1]Mousiko!E15+[1]Agnanterou!E15+[1]Bragiana!E15+[1]Kallifoni!E15+[1]Kedros!E15+[1]Leontariou!E15+'[1]1o Mouzakiou'!E15+'[1]2o Mouzakiou'!E15+'[1]1o Palama'!E15+'[1]2o Palama'!E15+[1]Proastiou!E15+'[1]1o Sofades'!E15+'[1]2o Sofades'!E15+[1]Fanari!E15+[1]Itea!E15+[1]Magoula!E15+[1]Mataraga!E15+[1]Mitropoli!E15</f>
        <v>5</v>
      </c>
      <c r="F15" s="90">
        <f>'[1]1o Kard'!F15+'[1]2o Kard'!F15+'[1]3o Kard'!F15+'[1]4o Kard'!F15+'[1]5o Kard'!F15+'[1]6o Kard'!F15+'[1]7o Kard'!F15+[1]Karditsomagoulas!F15+[1]esperino!F15+[1]Mousiko!F15+[1]Agnanterou!F15+[1]Bragiana!F15+[1]Kallifoni!F15+[1]Kedros!F15+[1]Leontariou!F15+'[1]1o Mouzakiou'!F15+'[1]2o Mouzakiou'!F15+'[1]1o Palama'!F15+'[1]2o Palama'!F15+[1]Proastiou!F15+'[1]1o Sofades'!F15+'[1]2o Sofades'!F15+[1]Fanari!F15+[1]Itea!F15+[1]Magoula!F15+[1]Mataraga!F15+[1]Mitropoli!F15</f>
        <v>6</v>
      </c>
      <c r="G15" s="163"/>
      <c r="H15" s="163"/>
      <c r="I15" s="164"/>
      <c r="J15" s="164"/>
      <c r="K15" s="78">
        <f t="shared" si="0"/>
        <v>5</v>
      </c>
      <c r="L15" s="78">
        <f t="shared" si="0"/>
        <v>6</v>
      </c>
      <c r="M15" s="125">
        <f t="shared" si="1"/>
        <v>11</v>
      </c>
    </row>
    <row r="16" spans="1:15" ht="15">
      <c r="A16" s="166" t="s">
        <v>79</v>
      </c>
      <c r="B16" s="162" t="s">
        <v>9</v>
      </c>
      <c r="C16" s="162" t="s">
        <v>10</v>
      </c>
      <c r="D16" s="92">
        <f>'[1]1o Kard'!D16+'[1]2o Kard'!D16+'[1]3o Kard'!D16+'[1]4o Kard'!D16+'[1]5o Kard'!D16+'[1]6o Kard'!D16+'[1]7o Kard'!D16+[1]Karditsomagoulas!D16+[1]esperino!D16+[1]Mousiko!D16+[1]Agnanterou!D16+[1]Bragiana!D16+[1]Kallifoni!D16+[1]Kedros!D16+[1]Leontariou!D16+'[1]1o Mouzakiou'!D16+'[1]2o Mouzakiou'!D16+'[1]1o Palama'!D16+'[1]2o Palama'!D16+[1]Proastiou!D16+'[1]1o Sofades'!D16+'[1]2o Sofades'!D16+[1]Fanari!D16+[1]Itea!D16+[1]Magoula!D16+[1]Mataraga!D16+[1]Mitropoli!D16</f>
        <v>53</v>
      </c>
      <c r="E16" s="90">
        <f>'[1]1o Kard'!E16+'[1]2o Kard'!E16+'[1]3o Kard'!E16+'[1]4o Kard'!E16+'[1]5o Kard'!E16+'[1]6o Kard'!E16+'[1]7o Kard'!E16+[1]Karditsomagoulas!E16+[1]esperino!E16+[1]Mousiko!E16+[1]Agnanterou!E16+[1]Bragiana!E16+[1]Kallifoni!E16+[1]Kedros!E16+[1]Leontariou!E16+'[1]1o Mouzakiou'!E16+'[1]2o Mouzakiou'!E16+'[1]1o Palama'!E16+'[1]2o Palama'!E16+[1]Proastiou!E16+'[1]1o Sofades'!E16+'[1]2o Sofades'!E16+[1]Fanari!E16+[1]Itea!E16+[1]Magoula!E16+[1]Mataraga!E16+[1]Mitropoli!E16</f>
        <v>1</v>
      </c>
      <c r="F16" s="90">
        <f>'[1]1o Kard'!F16+'[1]2o Kard'!F16+'[1]3o Kard'!F16+'[1]4o Kard'!F16+'[1]5o Kard'!F16+'[1]6o Kard'!F16+'[1]7o Kard'!F16+[1]Karditsomagoulas!F16+[1]esperino!F16+[1]Mousiko!F16+[1]Agnanterou!F16+[1]Bragiana!F16+[1]Kallifoni!F16+[1]Kedros!F16+[1]Leontariou!F16+'[1]1o Mouzakiou'!F16+'[1]2o Mouzakiou'!F16+'[1]1o Palama'!F16+'[1]2o Palama'!F16+[1]Proastiou!F16+'[1]1o Sofades'!F16+'[1]2o Sofades'!F16+[1]Fanari!F16+[1]Itea!F16+[1]Magoula!F16+[1]Mataraga!F16+[1]Mitropoli!F16</f>
        <v>4</v>
      </c>
      <c r="G16" s="163"/>
      <c r="H16" s="163"/>
      <c r="I16" s="164"/>
      <c r="J16" s="164"/>
      <c r="K16" s="78">
        <f t="shared" si="0"/>
        <v>1</v>
      </c>
      <c r="L16" s="78">
        <f t="shared" si="0"/>
        <v>4</v>
      </c>
      <c r="M16" s="125">
        <f t="shared" si="1"/>
        <v>5</v>
      </c>
      <c r="N16">
        <f>SUM(K8:K16)</f>
        <v>112</v>
      </c>
      <c r="O16">
        <f>SUM(L8:L16)</f>
        <v>102</v>
      </c>
    </row>
    <row r="17" spans="1:15" ht="15">
      <c r="A17" s="169" t="s">
        <v>52</v>
      </c>
      <c r="B17" s="161" t="s">
        <v>9</v>
      </c>
      <c r="C17" s="162" t="s">
        <v>11</v>
      </c>
      <c r="D17" s="92">
        <f>'[1]1o Kard'!D17+'[1]2o Kard'!D17+'[1]3o Kard'!D17+'[1]4o Kard'!D17+'[1]5o Kard'!D17+'[1]6o Kard'!D17+'[1]7o Kard'!D17+[1]Karditsomagoulas!D17+[1]esperino!D17+[1]Mousiko!D17+[1]Agnanterou!D17+[1]Bragiana!D17+[1]Kallifoni!D17+[1]Kedros!D17+[1]Leontariou!D17+'[1]1o Mouzakiou'!D17+'[1]2o Mouzakiou'!D17+'[1]1o Palama'!D17+'[1]2o Palama'!D17+[1]Proastiou!D17+'[1]1o Sofades'!D17+'[1]2o Sofades'!D17+[1]Fanari!D17+[1]Itea!D17+[1]Magoula!D17+[1]Mataraga!D17+[1]Mitropoli!D17</f>
        <v>52</v>
      </c>
      <c r="E17" s="90">
        <f>'[1]1o Kard'!E17+'[1]2o Kard'!E17+'[1]3o Kard'!E17+'[1]4o Kard'!E17+'[1]5o Kard'!E17+'[1]6o Kard'!E17+'[1]7o Kard'!E17+[1]Karditsomagoulas!E17+[1]esperino!E17+[1]Mousiko!E17+[1]Agnanterou!E17+[1]Bragiana!E17+[1]Kallifoni!E17+[1]Kedros!E17+[1]Leontariou!E17+'[1]1o Mouzakiou'!E17+'[1]2o Mouzakiou'!E17+'[1]1o Palama'!E17+'[1]2o Palama'!E17+[1]Proastiou!E17+'[1]1o Sofades'!E17+'[1]2o Sofades'!E17+[1]Fanari!E17+[1]Itea!E17+[1]Magoula!E17+[1]Mataraga!E17+[1]Mitropoli!E17</f>
        <v>27</v>
      </c>
      <c r="F17" s="90">
        <f>'[1]1o Kard'!F17+'[1]2o Kard'!F17+'[1]3o Kard'!F17+'[1]4o Kard'!F17+'[1]5o Kard'!F17+'[1]6o Kard'!F17+'[1]7o Kard'!F17+[1]Karditsomagoulas!F17+[1]esperino!F17+[1]Mousiko!F17+[1]Agnanterou!F17+[1]Bragiana!F17+[1]Kallifoni!F17+[1]Kedros!F17+[1]Leontariou!F17+'[1]1o Mouzakiou'!F17+'[1]2o Mouzakiou'!F17+'[1]1o Palama'!F17+'[1]2o Palama'!F17+[1]Proastiou!F17+'[1]1o Sofades'!F17+'[1]2o Sofades'!F17+[1]Fanari!F17+[1]Itea!F17+[1]Magoula!F17+[1]Mataraga!F17+[1]Mitropoli!F17</f>
        <v>16</v>
      </c>
      <c r="G17" s="163"/>
      <c r="H17" s="163"/>
      <c r="I17" s="164"/>
      <c r="J17" s="164"/>
      <c r="K17" s="78">
        <f t="shared" si="0"/>
        <v>27</v>
      </c>
      <c r="L17" s="78">
        <f t="shared" si="0"/>
        <v>16</v>
      </c>
      <c r="M17" s="125">
        <f t="shared" si="1"/>
        <v>43</v>
      </c>
    </row>
    <row r="18" spans="1:15" ht="15">
      <c r="A18" s="170" t="s">
        <v>53</v>
      </c>
      <c r="B18" s="161" t="s">
        <v>9</v>
      </c>
      <c r="C18" s="162" t="s">
        <v>11</v>
      </c>
      <c r="D18" s="92">
        <f>'[1]1o Kard'!D18+'[1]2o Kard'!D18+'[1]3o Kard'!D18+'[1]4o Kard'!D18+'[1]5o Kard'!D18+'[1]6o Kard'!D18+'[1]7o Kard'!D18+[1]Karditsomagoulas!D18+[1]esperino!D18+[1]Mousiko!D18+[1]Agnanterou!D18+[1]Bragiana!D18+[1]Kallifoni!D18+[1]Kedros!D18+[1]Leontariou!D18+'[1]1o Mouzakiou'!D18+'[1]2o Mouzakiou'!D18+'[1]1o Palama'!D18+'[1]2o Palama'!D18+[1]Proastiou!D18+'[1]1o Sofades'!D18+'[1]2o Sofades'!D18+[1]Fanari!D18+[1]Itea!D18+[1]Magoula!D18+[1]Mataraga!D18+[1]Mitropoli!D18</f>
        <v>52</v>
      </c>
      <c r="E18" s="90">
        <f>'[1]1o Kard'!E18+'[1]2o Kard'!E18+'[1]3o Kard'!E18+'[1]4o Kard'!E18+'[1]5o Kard'!E18+'[1]6o Kard'!E18+'[1]7o Kard'!E18+[1]Karditsomagoulas!E18+[1]esperino!E18+[1]Mousiko!E18+[1]Agnanterou!E18+[1]Bragiana!E18+[1]Kallifoni!E18+[1]Kedros!E18+[1]Leontariou!E18+'[1]1o Mouzakiou'!E18+'[1]2o Mouzakiou'!E18+'[1]1o Palama'!E18+'[1]2o Palama'!E18+[1]Proastiou!E18+'[1]1o Sofades'!E18+'[1]2o Sofades'!E18+[1]Fanari!E18+[1]Itea!E18+[1]Magoula!E18+[1]Mataraga!E18+[1]Mitropoli!E18</f>
        <v>23</v>
      </c>
      <c r="F18" s="90">
        <f>'[1]1o Kard'!F18+'[1]2o Kard'!F18+'[1]3o Kard'!F18+'[1]4o Kard'!F18+'[1]5o Kard'!F18+'[1]6o Kard'!F18+'[1]7o Kard'!F18+[1]Karditsomagoulas!F18+[1]esperino!F18+[1]Mousiko!F18+[1]Agnanterou!F18+[1]Bragiana!F18+[1]Kallifoni!F18+[1]Kedros!F18+[1]Leontariou!F18+'[1]1o Mouzakiou'!F18+'[1]2o Mouzakiou'!F18+'[1]1o Palama'!F18+'[1]2o Palama'!F18+[1]Proastiou!F18+'[1]1o Sofades'!F18+'[1]2o Sofades'!F18+[1]Fanari!F18+[1]Itea!F18+[1]Magoula!F18+[1]Mataraga!F18+[1]Mitropoli!F18</f>
        <v>20</v>
      </c>
      <c r="G18" s="163"/>
      <c r="H18" s="163"/>
      <c r="I18" s="164"/>
      <c r="J18" s="164"/>
      <c r="K18" s="78">
        <f t="shared" si="0"/>
        <v>23</v>
      </c>
      <c r="L18" s="78">
        <f t="shared" si="0"/>
        <v>20</v>
      </c>
      <c r="M18" s="125">
        <f t="shared" si="1"/>
        <v>43</v>
      </c>
    </row>
    <row r="19" spans="1:15" ht="15">
      <c r="A19" s="170" t="s">
        <v>61</v>
      </c>
      <c r="B19" s="161" t="s">
        <v>9</v>
      </c>
      <c r="C19" s="162" t="s">
        <v>11</v>
      </c>
      <c r="D19" s="92">
        <f>'[1]1o Kard'!D19+'[1]2o Kard'!D19+'[1]3o Kard'!D19+'[1]4o Kard'!D19+'[1]5o Kard'!D19+'[1]6o Kard'!D19+'[1]7o Kard'!D19+[1]Karditsomagoulas!D19+[1]esperino!D19+[1]Mousiko!D19+[1]Agnanterou!D19+[1]Bragiana!D19+[1]Kallifoni!D19+[1]Kedros!D19+[1]Leontariou!D19+'[1]1o Mouzakiou'!D19+'[1]2o Mouzakiou'!D19+'[1]1o Palama'!D19+'[1]2o Palama'!D19+[1]Proastiou!D19+'[1]1o Sofades'!D19+'[1]2o Sofades'!D19+[1]Fanari!D19+[1]Itea!D19+[1]Magoula!D19+[1]Mataraga!D19+[1]Mitropoli!D19</f>
        <v>52</v>
      </c>
      <c r="E19" s="90">
        <f>'[1]1o Kard'!E19+'[1]2o Kard'!E19+'[1]3o Kard'!E19+'[1]4o Kard'!E19+'[1]5o Kard'!E19+'[1]6o Kard'!E19+'[1]7o Kard'!E19+[1]Karditsomagoulas!E19+[1]esperino!E19+[1]Mousiko!E19+[1]Agnanterou!E19+[1]Bragiana!E19+[1]Kallifoni!E19+[1]Kedros!E19+[1]Leontariou!E19+'[1]1o Mouzakiou'!E19+'[1]2o Mouzakiou'!E19+'[1]1o Palama'!E19+'[1]2o Palama'!E19+[1]Proastiou!E19+'[1]1o Sofades'!E19+'[1]2o Sofades'!E19+[1]Fanari!E19+[1]Itea!E19+[1]Magoula!E19+[1]Mataraga!E19+[1]Mitropoli!E19</f>
        <v>12</v>
      </c>
      <c r="F19" s="90">
        <f>'[1]1o Kard'!F19+'[1]2o Kard'!F19+'[1]3o Kard'!F19+'[1]4o Kard'!F19+'[1]5o Kard'!F19+'[1]6o Kard'!F19+'[1]7o Kard'!F19+[1]Karditsomagoulas!F19+[1]esperino!F19+[1]Mousiko!F19+[1]Agnanterou!F19+[1]Bragiana!F19+[1]Kallifoni!F19+[1]Kedros!F19+[1]Leontariou!F19+'[1]1o Mouzakiou'!F19+'[1]2o Mouzakiou'!F19+'[1]1o Palama'!F19+'[1]2o Palama'!F19+[1]Proastiou!F19+'[1]1o Sofades'!F19+'[1]2o Sofades'!F19+[1]Fanari!F19+[1]Itea!F19+[1]Magoula!F19+[1]Mataraga!F19+[1]Mitropoli!F19</f>
        <v>12</v>
      </c>
      <c r="G19" s="163"/>
      <c r="H19" s="163"/>
      <c r="I19" s="164"/>
      <c r="J19" s="164"/>
      <c r="K19" s="78">
        <f t="shared" si="0"/>
        <v>12</v>
      </c>
      <c r="L19" s="78">
        <f t="shared" si="0"/>
        <v>12</v>
      </c>
      <c r="M19" s="125">
        <f t="shared" si="1"/>
        <v>24</v>
      </c>
    </row>
    <row r="20" spans="1:15" ht="15">
      <c r="A20" s="170" t="s">
        <v>80</v>
      </c>
      <c r="B20" s="161" t="s">
        <v>9</v>
      </c>
      <c r="C20" s="162" t="s">
        <v>11</v>
      </c>
      <c r="D20" s="92">
        <f>'[1]1o Kard'!D20+'[1]2o Kard'!D20+'[1]3o Kard'!D20+'[1]4o Kard'!D20+'[1]5o Kard'!D20+'[1]6o Kard'!D20+'[1]7o Kard'!D20+[1]Karditsomagoulas!D20+[1]esperino!D20+[1]Mousiko!D20+[1]Agnanterou!D20+[1]Bragiana!D20+[1]Kallifoni!D20+[1]Kedros!D20+[1]Leontariou!D20+'[1]1o Mouzakiou'!D20+'[1]2o Mouzakiou'!D20+'[1]1o Palama'!D20+'[1]2o Palama'!D20+[1]Proastiou!D20+'[1]1o Sofades'!D20+'[1]2o Sofades'!D20+[1]Fanari!D20+[1]Itea!D20+[1]Magoula!D20+[1]Mataraga!D20+[1]Mitropoli!D20</f>
        <v>52</v>
      </c>
      <c r="E20" s="91">
        <f>'[1]1o Kard'!E20+'[1]2o Kard'!E20+'[1]3o Kard'!E20+'[1]4o Kard'!E20+'[1]5o Kard'!E20+'[1]6o Kard'!E20+'[1]7o Kard'!E20+[1]Karditsomagoulas!E20+[1]esperino!E20+[1]Mousiko!E20+[1]Agnanterou!E20+[1]Bragiana!E20+[1]Kallifoni!E20+[1]Kedros!E20+[1]Leontariou!E20+'[1]1o Mouzakiou'!E20+'[1]2o Mouzakiou'!E20+'[1]1o Palama'!E20+'[1]2o Palama'!E20+[1]Proastiou!E20+'[1]1o Sofades'!E20+'[1]2o Sofades'!E20+[1]Fanari!E20+[1]Itea!E20+[1]Magoula!E20+[1]Mataraga!E20+[1]Mitropoli!E20</f>
        <v>13</v>
      </c>
      <c r="F20" s="91">
        <f>'[1]1o Kard'!F20+'[1]2o Kard'!F20+'[1]3o Kard'!F20+'[1]4o Kard'!F20+'[1]5o Kard'!F20+'[1]6o Kard'!F20+'[1]7o Kard'!F20+[1]Karditsomagoulas!F20+[1]esperino!F20+[1]Mousiko!F20+[1]Agnanterou!F20+[1]Bragiana!F20+[1]Kallifoni!F20+[1]Kedros!F20+[1]Leontariou!F20+'[1]1o Mouzakiou'!F20+'[1]2o Mouzakiou'!F20+'[1]1o Palama'!F20+'[1]2o Palama'!F20+[1]Proastiou!F20+'[1]1o Sofades'!F20+'[1]2o Sofades'!F20+[1]Fanari!F20+[1]Itea!F20+[1]Magoula!F20+[1]Mataraga!F20+[1]Mitropoli!F20</f>
        <v>20</v>
      </c>
      <c r="G20" s="163"/>
      <c r="H20" s="163"/>
      <c r="I20" s="164"/>
      <c r="J20" s="164"/>
      <c r="K20" s="78">
        <f t="shared" si="0"/>
        <v>13</v>
      </c>
      <c r="L20" s="78">
        <f t="shared" si="0"/>
        <v>20</v>
      </c>
      <c r="M20" s="125">
        <f t="shared" si="1"/>
        <v>33</v>
      </c>
    </row>
    <row r="21" spans="1:15" ht="15">
      <c r="A21" s="170" t="s">
        <v>62</v>
      </c>
      <c r="B21" s="161" t="s">
        <v>9</v>
      </c>
      <c r="C21" s="162" t="s">
        <v>11</v>
      </c>
      <c r="D21" s="92">
        <f>'[1]1o Kard'!D21+'[1]2o Kard'!D21+'[1]3o Kard'!D21+'[1]4o Kard'!D21+'[1]5o Kard'!D21+'[1]6o Kard'!D21+'[1]7o Kard'!D21+[1]Karditsomagoulas!D21+[1]esperino!D21+[1]Mousiko!D21+[1]Agnanterou!D21+[1]Bragiana!D21+[1]Kallifoni!D21+[1]Kedros!D21+[1]Leontariou!D21+'[1]1o Mouzakiou'!D21+'[1]2o Mouzakiou'!D21+'[1]1o Palama'!D21+'[1]2o Palama'!D21+[1]Proastiou!D21+'[1]1o Sofades'!D21+'[1]2o Sofades'!D21+[1]Fanari!D21+[1]Itea!D21+[1]Magoula!D21+[1]Mataraga!D21+[1]Mitropoli!D21</f>
        <v>52</v>
      </c>
      <c r="E21" s="91">
        <f>'[1]1o Kard'!E21+'[1]2o Kard'!E21+'[1]3o Kard'!E21+'[1]4o Kard'!E21+'[1]5o Kard'!E21+'[1]6o Kard'!E21+'[1]7o Kard'!E21+[1]Karditsomagoulas!E21+[1]esperino!E21+[1]Mousiko!E21+[1]Agnanterou!E21+[1]Bragiana!E21+[1]Kallifoni!E21+[1]Kedros!E21+[1]Leontariou!E21+'[1]1o Mouzakiou'!E21+'[1]2o Mouzakiou'!E21+'[1]1o Palama'!E21+'[1]2o Palama'!E21+[1]Proastiou!E21+'[1]1o Sofades'!E21+'[1]2o Sofades'!E21+[1]Fanari!E21+[1]Itea!E21+[1]Magoula!E21+[1]Mataraga!E21+[1]Mitropoli!E21</f>
        <v>6</v>
      </c>
      <c r="F21" s="91">
        <f>'[1]1o Kard'!F21+'[1]2o Kard'!F21+'[1]3o Kard'!F21+'[1]4o Kard'!F21+'[1]5o Kard'!F21+'[1]6o Kard'!F21+'[1]7o Kard'!F21+[1]Karditsomagoulas!F21+[1]esperino!F21+[1]Mousiko!F21+[1]Agnanterou!F21+[1]Bragiana!F21+[1]Kallifoni!F21+[1]Kedros!F21+[1]Leontariou!F21+'[1]1o Mouzakiou'!F21+'[1]2o Mouzakiou'!F21+'[1]1o Palama'!F21+'[1]2o Palama'!F21+[1]Proastiou!F21+'[1]1o Sofades'!F21+'[1]2o Sofades'!F21+[1]Fanari!F21+[1]Itea!F21+[1]Magoula!F21+[1]Mataraga!F21+[1]Mitropoli!F21</f>
        <v>23</v>
      </c>
      <c r="G21" s="163"/>
      <c r="H21" s="163"/>
      <c r="I21" s="164"/>
      <c r="J21" s="164"/>
      <c r="K21" s="78">
        <f t="shared" si="0"/>
        <v>6</v>
      </c>
      <c r="L21" s="78">
        <f t="shared" si="0"/>
        <v>23</v>
      </c>
      <c r="M21" s="125">
        <f t="shared" si="1"/>
        <v>29</v>
      </c>
    </row>
    <row r="22" spans="1:15" ht="15">
      <c r="A22" s="167" t="s">
        <v>105</v>
      </c>
      <c r="B22" s="161" t="s">
        <v>9</v>
      </c>
      <c r="C22" s="162" t="s">
        <v>11</v>
      </c>
      <c r="D22" s="92">
        <f>'[1]1o Kard'!D22+'[1]2o Kard'!D22+'[1]3o Kard'!D22+'[1]4o Kard'!D22+'[1]5o Kard'!D22+'[1]6o Kard'!D22+'[1]7o Kard'!D22+[1]Karditsomagoulas!D22+[1]esperino!D22+[1]Mousiko!D22+[1]Agnanterou!D22+[1]Bragiana!D22+[1]Kallifoni!D22+[1]Kedros!D22+[1]Leontariou!D22+'[1]1o Mouzakiou'!D22+'[1]2o Mouzakiou'!D22+'[1]1o Palama'!D22+'[1]2o Palama'!D22+[1]Proastiou!D22+'[1]1o Sofades'!D22+'[1]2o Sofades'!D22+[1]Fanari!D22+[1]Itea!D22+[1]Magoula!D22+[1]Mataraga!D22+[1]Mitropoli!D22</f>
        <v>52</v>
      </c>
      <c r="E22" s="91">
        <f>'[1]1o Kard'!E22+'[1]2o Kard'!E22+'[1]3o Kard'!E22+'[1]4o Kard'!E22+'[1]5o Kard'!E22+'[1]6o Kard'!E22+'[1]7o Kard'!E22+[1]Karditsomagoulas!E22+[1]esperino!E22+[1]Mousiko!E22+[1]Agnanterou!E22+[1]Bragiana!E22+[1]Kallifoni!E22+[1]Kedros!E22+[1]Leontariou!E22+'[1]1o Mouzakiou'!E22+'[1]2o Mouzakiou'!E22+'[1]1o Palama'!E22+'[1]2o Palama'!E22+[1]Proastiou!E22+'[1]1o Sofades'!E22+'[1]2o Sofades'!E22+[1]Fanari!E22+[1]Itea!E22+[1]Magoula!E22+[1]Mataraga!E22+[1]Mitropoli!E22</f>
        <v>4</v>
      </c>
      <c r="F22" s="91">
        <f>'[1]1o Kard'!F22+'[1]2o Kard'!F22+'[1]3o Kard'!F22+'[1]4o Kard'!F22+'[1]5o Kard'!F22+'[1]6o Kard'!F22+'[1]7o Kard'!F22+[1]Karditsomagoulas!F22+[1]esperino!F22+[1]Mousiko!F22+[1]Agnanterou!F22+[1]Bragiana!F22+[1]Kallifoni!F22+[1]Kedros!F22+[1]Leontariou!F22+'[1]1o Mouzakiou'!F22+'[1]2o Mouzakiou'!F22+'[1]1o Palama'!F22+'[1]2o Palama'!F22+[1]Proastiou!F22+'[1]1o Sofades'!F22+'[1]2o Sofades'!F22+[1]Fanari!F22+[1]Itea!F22+[1]Magoula!F22+[1]Mataraga!F22+[1]Mitropoli!F22</f>
        <v>4</v>
      </c>
      <c r="G22" s="163"/>
      <c r="H22" s="163"/>
      <c r="I22" s="164"/>
      <c r="J22" s="164"/>
      <c r="K22" s="78">
        <f t="shared" si="0"/>
        <v>4</v>
      </c>
      <c r="L22" s="78">
        <f t="shared" si="0"/>
        <v>4</v>
      </c>
      <c r="M22" s="125">
        <f t="shared" si="1"/>
        <v>8</v>
      </c>
    </row>
    <row r="23" spans="1:15" ht="15">
      <c r="A23" s="168" t="s">
        <v>106</v>
      </c>
      <c r="B23" s="161" t="s">
        <v>9</v>
      </c>
      <c r="C23" s="162" t="s">
        <v>11</v>
      </c>
      <c r="D23" s="92">
        <f>'[1]1o Kard'!D23+'[1]2o Kard'!D23+'[1]3o Kard'!D23+'[1]4o Kard'!D23+'[1]5o Kard'!D23+'[1]6o Kard'!D23+'[1]7o Kard'!D23+[1]Karditsomagoulas!D23+[1]esperino!D23+[1]Mousiko!D23+[1]Agnanterou!D23+[1]Bragiana!D23+[1]Kallifoni!D23+[1]Kedros!D23+[1]Leontariou!D23+'[1]1o Mouzakiou'!D23+'[1]2o Mouzakiou'!D23+'[1]1o Palama'!D23+'[1]2o Palama'!D23+[1]Proastiou!D23+'[1]1o Sofades'!D23+'[1]2o Sofades'!D23+[1]Fanari!D23+[1]Itea!D23+[1]Magoula!D23+[1]Mataraga!D23+[1]Mitropoli!D23</f>
        <v>52</v>
      </c>
      <c r="E23" s="91">
        <f>'[1]1o Kard'!E23+'[1]2o Kard'!E23+'[1]3o Kard'!E23+'[1]4o Kard'!E23+'[1]5o Kard'!E23+'[1]6o Kard'!E23+'[1]7o Kard'!E23+[1]Karditsomagoulas!E23+[1]esperino!E23+[1]Mousiko!E23+[1]Agnanterou!E23+[1]Bragiana!E23+[1]Kallifoni!E23+[1]Kedros!E23+[1]Leontariou!E23+'[1]1o Mouzakiou'!E23+'[1]2o Mouzakiou'!E23+'[1]1o Palama'!E23+'[1]2o Palama'!E23+[1]Proastiou!E23+'[1]1o Sofades'!E23+'[1]2o Sofades'!E23+[1]Fanari!E23+[1]Itea!E23+[1]Magoula!E23+[1]Mataraga!E23+[1]Mitropoli!E23</f>
        <v>1</v>
      </c>
      <c r="F23" s="91">
        <f>'[1]1o Kard'!F23+'[1]2o Kard'!F23+'[1]3o Kard'!F23+'[1]4o Kard'!F23+'[1]5o Kard'!F23+'[1]6o Kard'!F23+'[1]7o Kard'!F23+[1]Karditsomagoulas!F23+[1]esperino!F23+[1]Mousiko!F23+[1]Agnanterou!F23+[1]Bragiana!F23+[1]Kallifoni!F23+[1]Kedros!F23+[1]Leontariou!F23+'[1]1o Mouzakiou'!F23+'[1]2o Mouzakiou'!F23+'[1]1o Palama'!F23+'[1]2o Palama'!F23+[1]Proastiou!F23+'[1]1o Sofades'!F23+'[1]2o Sofades'!F23+[1]Fanari!F23+[1]Itea!F23+[1]Magoula!F23+[1]Mataraga!F23+[1]Mitropoli!F23</f>
        <v>3</v>
      </c>
      <c r="G23" s="163"/>
      <c r="H23" s="163"/>
      <c r="I23" s="164"/>
      <c r="J23" s="164"/>
      <c r="K23" s="78">
        <f t="shared" si="0"/>
        <v>1</v>
      </c>
      <c r="L23" s="78">
        <f t="shared" si="0"/>
        <v>3</v>
      </c>
      <c r="M23" s="125">
        <f t="shared" si="1"/>
        <v>4</v>
      </c>
      <c r="N23">
        <f>SUM(K17:K23)</f>
        <v>86</v>
      </c>
      <c r="O23">
        <f>SUM(L17:L23)</f>
        <v>98</v>
      </c>
    </row>
    <row r="24" spans="1:15" ht="15">
      <c r="A24" s="169" t="s">
        <v>63</v>
      </c>
      <c r="B24" s="171" t="s">
        <v>12</v>
      </c>
      <c r="C24" s="172" t="s">
        <v>10</v>
      </c>
      <c r="D24" s="92">
        <f>'[1]1o Kard'!D24+'[1]2o Kard'!D24+'[1]3o Kard'!D24+'[1]4o Kard'!D24+'[1]5o Kard'!D24+'[1]6o Kard'!D24+'[1]7o Kard'!D24+[1]Karditsomagoulas!D24+[1]esperino!D24+[1]Mousiko!D24+[1]Agnanterou!D24+[1]Bragiana!D24+[1]Kallifoni!D24+[1]Kedros!D24+[1]Leontariou!D24+'[1]1o Mouzakiou'!D24+'[1]2o Mouzakiou'!D24+'[1]1o Palama'!D24+'[1]2o Palama'!D24+[1]Proastiou!D24+'[1]1o Sofades'!D24+'[1]2o Sofades'!D24+[1]Fanari!D24+[1]Itea!D24+[1]Magoula!D24+[1]Mataraga!D24+[1]Mitropoli!D24</f>
        <v>53</v>
      </c>
      <c r="E24" s="163"/>
      <c r="F24" s="163"/>
      <c r="G24" s="163"/>
      <c r="H24" s="163"/>
      <c r="I24" s="91">
        <f>'[1]1o Kard'!I24+'[1]2o Kard'!I24+'[1]3o Kard'!I24+'[1]4o Kard'!I24+'[1]5o Kard'!I24+'[1]6o Kard'!I24+'[1]7o Kard'!I24+[1]Karditsomagoulas!I24+[1]esperino!I24+[1]Mousiko!I24+[1]Agnanterou!I24+[1]Bragiana!I24+[1]Kallifoni!I24+[1]Kedros!I24+[1]Leontariou!I24+'[1]1o Mouzakiou'!I24+'[1]2o Mouzakiou'!I24+'[1]1o Palama'!I24+'[1]2o Palama'!I24+[1]Proastiou!I24+'[1]1o Sofades'!I24+'[1]2o Sofades'!I24+[1]Fanari!I24+[1]Itea!I24+[1]Magoula!I24+[1]Mataraga!I24+[1]Mitropoli!I24</f>
        <v>23</v>
      </c>
      <c r="J24" s="91">
        <f>'[1]1o Kard'!J24+'[1]2o Kard'!J24+'[1]3o Kard'!J24+'[1]4o Kard'!J24+'[1]5o Kard'!J24+'[1]6o Kard'!J24+'[1]7o Kard'!J24+[1]Karditsomagoulas!J24+[1]esperino!J24+[1]Mousiko!J24+[1]Agnanterou!J24+[1]Bragiana!J24+[1]Kallifoni!J24+[1]Kedros!J24+[1]Leontariou!J24+'[1]1o Mouzakiou'!J24+'[1]2o Mouzakiou'!J24+'[1]1o Palama'!J24+'[1]2o Palama'!J24+[1]Proastiou!J24+'[1]1o Sofades'!J24+'[1]2o Sofades'!J24+[1]Fanari!J24+[1]Itea!J24+[1]Magoula!J24+[1]Mataraga!J24+[1]Mitropoli!J24</f>
        <v>8</v>
      </c>
      <c r="K24" s="78">
        <f>SUM(I24)</f>
        <v>23</v>
      </c>
      <c r="L24" s="78">
        <f t="shared" ref="K24:L29" si="2">SUM(J24)</f>
        <v>8</v>
      </c>
      <c r="M24" s="125">
        <f t="shared" si="1"/>
        <v>31</v>
      </c>
    </row>
    <row r="25" spans="1:15" ht="15">
      <c r="A25" s="170" t="s">
        <v>64</v>
      </c>
      <c r="B25" s="172" t="s">
        <v>12</v>
      </c>
      <c r="C25" s="172" t="s">
        <v>10</v>
      </c>
      <c r="D25" s="92">
        <f>'[1]1o Kard'!D25+'[1]2o Kard'!D25+'[1]3o Kard'!D25+'[1]4o Kard'!D25+'[1]5o Kard'!D25+'[1]6o Kard'!D25+'[1]7o Kard'!D25+[1]Karditsomagoulas!D25+[1]esperino!D25+[1]Mousiko!D25+[1]Agnanterou!D25+[1]Bragiana!D25+[1]Kallifoni!D25+[1]Kedros!D25+[1]Leontariou!D25+'[1]1o Mouzakiou'!D25+'[1]2o Mouzakiou'!D25+'[1]1o Palama'!D25+'[1]2o Palama'!D25+[1]Proastiou!D25+'[1]1o Sofades'!D25+'[1]2o Sofades'!D25+[1]Fanari!D25+[1]Itea!D25+[1]Magoula!D25+[1]Mataraga!D25+[1]Mitropoli!D25</f>
        <v>53</v>
      </c>
      <c r="E25" s="163"/>
      <c r="F25" s="163"/>
      <c r="G25" s="163"/>
      <c r="H25" s="163"/>
      <c r="I25" s="78">
        <f>'[1]1o Kard'!I25+'[1]2o Kard'!I25+'[1]3o Kard'!I25+'[1]4o Kard'!I25+'[1]5o Kard'!I25+'[1]6o Kard'!I25+'[1]7o Kard'!I25+[1]Karditsomagoulas!I25+[1]esperino!I25+[1]Mousiko!I25+[1]Agnanterou!I25+[1]Bragiana!I25+[1]Kallifoni!I25+[1]Kedros!I25+[1]Leontariou!I25+'[1]1o Mouzakiou'!I25+'[1]2o Mouzakiou'!I25+'[1]1o Palama'!I25+'[1]2o Palama'!I25+[1]Proastiou!I25+'[1]1o Sofades'!I25+'[1]2o Sofades'!I25+[1]Fanari!I25+[1]Itea!I25+[1]Magoula!I25+[1]Mataraga!I25+[1]Mitropoli!I25</f>
        <v>27</v>
      </c>
      <c r="J25" s="78">
        <f>'[1]1o Kard'!J25+'[1]2o Kard'!J25+'[1]3o Kard'!J25+'[1]4o Kard'!J25+'[1]5o Kard'!J25+'[1]6o Kard'!J25+'[1]7o Kard'!J25+[1]Karditsomagoulas!J25+[1]esperino!J25+[1]Mousiko!J25+[1]Agnanterou!J25+[1]Bragiana!J25+[1]Kallifoni!J25+[1]Kedros!J25+[1]Leontariou!J25+'[1]1o Mouzakiou'!J25+'[1]2o Mouzakiou'!J25+'[1]1o Palama'!J25+'[1]2o Palama'!J25+[1]Proastiou!J25+'[1]1o Sofades'!J25+'[1]2o Sofades'!J25+[1]Fanari!J25+[1]Itea!J25+[1]Magoula!J25+[1]Mataraga!J25+[1]Mitropoli!J25</f>
        <v>9</v>
      </c>
      <c r="K25" s="78">
        <f t="shared" si="2"/>
        <v>27</v>
      </c>
      <c r="L25" s="78">
        <f t="shared" si="2"/>
        <v>9</v>
      </c>
      <c r="M25" s="125">
        <f t="shared" si="1"/>
        <v>36</v>
      </c>
    </row>
    <row r="26" spans="1:15" ht="15">
      <c r="A26" s="170" t="s">
        <v>65</v>
      </c>
      <c r="B26" s="172" t="s">
        <v>12</v>
      </c>
      <c r="C26" s="172" t="s">
        <v>10</v>
      </c>
      <c r="D26" s="92">
        <f>'[1]1o Kard'!D26+'[1]2o Kard'!D26+'[1]3o Kard'!D26+'[1]4o Kard'!D26+'[1]5o Kard'!D26+'[1]6o Kard'!D26+'[1]7o Kard'!D26+[1]Karditsomagoulas!D26+[1]esperino!D26+[1]Mousiko!D26+[1]Agnanterou!D26+[1]Bragiana!D26+[1]Kallifoni!D26+[1]Kedros!D26+[1]Leontariou!D26+'[1]1o Mouzakiou'!D26+'[1]2o Mouzakiou'!D26+'[1]1o Palama'!D26+'[1]2o Palama'!D26+[1]Proastiou!D26+'[1]1o Sofades'!D26+'[1]2o Sofades'!D26+[1]Fanari!D26+[1]Itea!D26+[1]Magoula!D26+[1]Mataraga!D26+[1]Mitropoli!D26</f>
        <v>53</v>
      </c>
      <c r="E26" s="163"/>
      <c r="F26" s="163"/>
      <c r="G26" s="163"/>
      <c r="H26" s="163"/>
      <c r="I26" s="78">
        <f>'[1]1o Kard'!I26+'[1]2o Kard'!I26+'[1]3o Kard'!I26+'[1]4o Kard'!I26+'[1]5o Kard'!I26+'[1]6o Kard'!I26+'[1]7o Kard'!I26+[1]Karditsomagoulas!I26+[1]esperino!I26+[1]Mousiko!I26+[1]Agnanterou!I26+[1]Bragiana!I26+[1]Kallifoni!I26+[1]Kedros!I26+[1]Leontariou!I26+'[1]1o Mouzakiou'!I26+'[1]2o Mouzakiou'!I26+'[1]1o Palama'!I26+'[1]2o Palama'!I26+[1]Proastiou!I26+'[1]1o Sofades'!I26+'[1]2o Sofades'!I26+[1]Fanari!I26+[1]Itea!I26+[1]Magoula!I26+[1]Mataraga!I26+[1]Mitropoli!I26</f>
        <v>22</v>
      </c>
      <c r="J26" s="78">
        <f>'[1]1o Kard'!J26+'[1]2o Kard'!J26+'[1]3o Kard'!J26+'[1]4o Kard'!J26+'[1]5o Kard'!J26+'[1]6o Kard'!J26+'[1]7o Kard'!J26+[1]Karditsomagoulas!J26+[1]esperino!J26+[1]Mousiko!J26+[1]Agnanterou!J26+[1]Bragiana!J26+[1]Kallifoni!J26+[1]Kedros!J26+[1]Leontariou!J26+'[1]1o Mouzakiou'!J26+'[1]2o Mouzakiou'!J26+'[1]1o Palama'!J26+'[1]2o Palama'!J26+[1]Proastiou!J26+'[1]1o Sofades'!J26+'[1]2o Sofades'!J26+[1]Fanari!J26+[1]Itea!J26+[1]Magoula!J26+[1]Mataraga!J26+[1]Mitropoli!J26</f>
        <v>9</v>
      </c>
      <c r="K26" s="78">
        <f t="shared" si="2"/>
        <v>22</v>
      </c>
      <c r="L26" s="78">
        <f t="shared" si="2"/>
        <v>9</v>
      </c>
      <c r="M26" s="125">
        <f t="shared" si="1"/>
        <v>31</v>
      </c>
    </row>
    <row r="27" spans="1:15" ht="15">
      <c r="A27" s="170" t="s">
        <v>81</v>
      </c>
      <c r="B27" s="172" t="s">
        <v>12</v>
      </c>
      <c r="C27" s="172" t="s">
        <v>10</v>
      </c>
      <c r="D27" s="92">
        <f>'[1]1o Kard'!D27+'[1]2o Kard'!D27+'[1]3o Kard'!D27+'[1]4o Kard'!D27+'[1]5o Kard'!D27+'[1]6o Kard'!D27+'[1]7o Kard'!D27+[1]Karditsomagoulas!D27+[1]esperino!D27+[1]Mousiko!D27+[1]Agnanterou!D27+[1]Bragiana!D27+[1]Kallifoni!D27+[1]Kedros!D27+[1]Leontariou!D27+'[1]1o Mouzakiou'!D27+'[1]2o Mouzakiou'!D27+'[1]1o Palama'!D27+'[1]2o Palama'!D27+[1]Proastiou!D27+'[1]1o Sofades'!D27+'[1]2o Sofades'!D27+[1]Fanari!D27+[1]Itea!D27+[1]Magoula!D27+[1]Mataraga!D27+[1]Mitropoli!D27</f>
        <v>53</v>
      </c>
      <c r="E27" s="163"/>
      <c r="F27" s="163"/>
      <c r="G27" s="163"/>
      <c r="H27" s="163"/>
      <c r="I27" s="78">
        <f>'[1]1o Kard'!I27+'[1]2o Kard'!I27+'[1]3o Kard'!I27+'[1]4o Kard'!I27+'[1]5o Kard'!I27+'[1]6o Kard'!I27+'[1]7o Kard'!I27+[1]Karditsomagoulas!I27+[1]esperino!I27+[1]Mousiko!I27+[1]Agnanterou!I27+[1]Bragiana!I27+[1]Kallifoni!I27+[1]Kedros!I27+[1]Leontariou!I27+'[1]1o Mouzakiou'!I27+'[1]2o Mouzakiou'!I27+'[1]1o Palama'!I27+'[1]2o Palama'!I27+[1]Proastiou!I27+'[1]1o Sofades'!I27+'[1]2o Sofades'!I27+[1]Fanari!I27+[1]Itea!I27+[1]Magoula!I27+[1]Mataraga!I27+[1]Mitropoli!I27</f>
        <v>7</v>
      </c>
      <c r="J27" s="78">
        <f>'[1]1o Kard'!J27+'[1]2o Kard'!J27+'[1]3o Kard'!J27+'[1]4o Kard'!J27+'[1]5o Kard'!J27+'[1]6o Kard'!J27+'[1]7o Kard'!J27+[1]Karditsomagoulas!J27+[1]esperino!J27+[1]Mousiko!J27+[1]Agnanterou!J27+[1]Bragiana!J27+[1]Kallifoni!J27+[1]Kedros!J27+[1]Leontariou!J27+'[1]1o Mouzakiou'!J27+'[1]2o Mouzakiou'!J27+'[1]1o Palama'!J27+'[1]2o Palama'!J27+[1]Proastiou!J27+'[1]1o Sofades'!J27+'[1]2o Sofades'!J27+[1]Fanari!J27+[1]Itea!J27+[1]Magoula!J27+[1]Mataraga!J27+[1]Mitropoli!J27</f>
        <v>8</v>
      </c>
      <c r="K27" s="78">
        <f t="shared" si="2"/>
        <v>7</v>
      </c>
      <c r="L27" s="78">
        <f t="shared" si="2"/>
        <v>8</v>
      </c>
      <c r="M27" s="125">
        <f t="shared" si="1"/>
        <v>15</v>
      </c>
    </row>
    <row r="28" spans="1:15" ht="15">
      <c r="A28" s="170" t="s">
        <v>66</v>
      </c>
      <c r="B28" s="172" t="s">
        <v>12</v>
      </c>
      <c r="C28" s="172" t="s">
        <v>10</v>
      </c>
      <c r="D28" s="92">
        <f>'[1]1o Kard'!D28+'[1]2o Kard'!D28+'[1]3o Kard'!D28+'[1]4o Kard'!D28+'[1]5o Kard'!D28+'[1]6o Kard'!D28+'[1]7o Kard'!D28+[1]Karditsomagoulas!D28+[1]esperino!D28+[1]Mousiko!D28+[1]Agnanterou!D28+[1]Bragiana!D28+[1]Kallifoni!D28+[1]Kedros!D28+[1]Leontariou!D28+'[1]1o Mouzakiou'!D28+'[1]2o Mouzakiou'!D28+'[1]1o Palama'!D28+'[1]2o Palama'!D28+[1]Proastiou!D28+'[1]1o Sofades'!D28+'[1]2o Sofades'!D28+[1]Fanari!D28+[1]Itea!D28+[1]Magoula!D28+[1]Mataraga!D28+[1]Mitropoli!D28</f>
        <v>53</v>
      </c>
      <c r="E28" s="163"/>
      <c r="F28" s="163"/>
      <c r="G28" s="163"/>
      <c r="H28" s="163"/>
      <c r="I28" s="78">
        <f>'[1]1o Kard'!I28+'[1]2o Kard'!I28+'[1]3o Kard'!I28+'[1]4o Kard'!I28+'[1]5o Kard'!I28+'[1]6o Kard'!I28+'[1]7o Kard'!I28+[1]Karditsomagoulas!I28+[1]esperino!I28+[1]Mousiko!I28+[1]Agnanterou!I28+[1]Bragiana!I28+[1]Kallifoni!I28+[1]Kedros!I28+[1]Leontariou!I28+'[1]1o Mouzakiou'!I28+'[1]2o Mouzakiou'!I28+'[1]1o Palama'!I28+'[1]2o Palama'!I28+[1]Proastiou!I28+'[1]1o Sofades'!I28+'[1]2o Sofades'!I28+[1]Fanari!I28+[1]Itea!I28+[1]Magoula!I28+[1]Mataraga!I28+[1]Mitropoli!I28</f>
        <v>11</v>
      </c>
      <c r="J28" s="78">
        <f>'[1]1o Kard'!J28+'[1]2o Kard'!J28+'[1]3o Kard'!J28+'[1]4o Kard'!J28+'[1]5o Kard'!J28+'[1]6o Kard'!J28+'[1]7o Kard'!J28+[1]Karditsomagoulas!J28+[1]esperino!J28+[1]Mousiko!J28+[1]Agnanterou!J28+[1]Bragiana!J28+[1]Kallifoni!J28+[1]Kedros!J28+[1]Leontariou!J28+'[1]1o Mouzakiou'!J28+'[1]2o Mouzakiou'!J28+'[1]1o Palama'!J28+'[1]2o Palama'!J28+[1]Proastiou!J28+'[1]1o Sofades'!J28+'[1]2o Sofades'!J28+[1]Fanari!J28+[1]Itea!J28+[1]Magoula!J28+[1]Mataraga!J28+[1]Mitropoli!J28</f>
        <v>7</v>
      </c>
      <c r="K28" s="78">
        <f t="shared" si="2"/>
        <v>11</v>
      </c>
      <c r="L28" s="78">
        <f t="shared" si="2"/>
        <v>7</v>
      </c>
      <c r="M28" s="125">
        <f t="shared" si="1"/>
        <v>18</v>
      </c>
      <c r="N28">
        <f>SUM(K24:K28)</f>
        <v>90</v>
      </c>
      <c r="O28">
        <f>SUM(L24:L28)</f>
        <v>41</v>
      </c>
    </row>
    <row r="29" spans="1:15" ht="15">
      <c r="A29" s="170" t="s">
        <v>67</v>
      </c>
      <c r="B29" s="172" t="s">
        <v>12</v>
      </c>
      <c r="C29" s="172" t="s">
        <v>13</v>
      </c>
      <c r="D29" s="92">
        <f>'[1]1o Kard'!D29+'[1]2o Kard'!D29+'[1]3o Kard'!D29+'[1]4o Kard'!D29+'[1]5o Kard'!D29+'[1]6o Kard'!D29+'[1]7o Kard'!D29+[1]Karditsomagoulas!D29+[1]esperino!D29+[1]Mousiko!D29+[1]Agnanterou!D29+[1]Bragiana!D29+[1]Kallifoni!D29+[1]Kedros!D29+[1]Leontariou!D29+'[1]1o Mouzakiou'!D29+'[1]2o Mouzakiou'!D29+'[1]1o Palama'!D29+'[1]2o Palama'!D29+[1]Proastiou!D29+'[1]1o Sofades'!D29+'[1]2o Sofades'!D29+[1]Fanari!D29+[1]Itea!D29+[1]Magoula!D29+[1]Mataraga!D29+[1]Mitropoli!D29</f>
        <v>51</v>
      </c>
      <c r="E29" s="173"/>
      <c r="F29" s="174"/>
      <c r="G29" s="174"/>
      <c r="H29" s="174"/>
      <c r="I29" s="154">
        <f>'[1]1o Kard'!I29+'[1]2o Kard'!I29+'[1]3o Kard'!I29+'[1]4o Kard'!I29+'[1]5o Kard'!I29+'[1]6o Kard'!I29+'[1]7o Kard'!I29+[1]Karditsomagoulas!I29+[1]esperino!I29+[1]Mousiko!I29+[1]Agnanterou!I29+[1]Bragiana!I29+[1]Kallifoni!I29+[1]Kedros!I29+[1]Leontariou!I29+'[1]1o Mouzakiou'!I29+'[1]2o Mouzakiou'!I29+'[1]1o Palama'!I29+'[1]2o Palama'!I29+[1]Proastiou!I29+'[1]1o Sofades'!I29+'[1]2o Sofades'!I29+[1]Fanari!I29+[1]Itea!I29+[1]Magoula!I29+[1]Mataraga!I29+[1]Mitropoli!I29</f>
        <v>33</v>
      </c>
      <c r="J29" s="154">
        <f>'[1]1o Kard'!J29+'[1]2o Kard'!J29+'[1]3o Kard'!J29+'[1]4o Kard'!J29+'[1]5o Kard'!J29+'[1]6o Kard'!J29+'[1]7o Kard'!J29+[1]Karditsomagoulas!J29+[1]esperino!J29+[1]Mousiko!J29+[1]Agnanterou!J29+[1]Bragiana!J29+[1]Kallifoni!J29+[1]Kedros!J29+[1]Leontariou!J29+'[1]1o Mouzakiou'!J29+'[1]2o Mouzakiou'!J29+'[1]1o Palama'!J29+'[1]2o Palama'!J29+[1]Proastiou!J29+'[1]1o Sofades'!J29+'[1]2o Sofades'!J29+[1]Fanari!J29+[1]Itea!J29+[1]Magoula!J29+[1]Mataraga!J29+[1]Mitropoli!J29</f>
        <v>9</v>
      </c>
      <c r="K29" s="78">
        <f t="shared" si="2"/>
        <v>33</v>
      </c>
      <c r="L29" s="78">
        <f t="shared" si="2"/>
        <v>9</v>
      </c>
      <c r="M29" s="125">
        <f t="shared" si="1"/>
        <v>42</v>
      </c>
    </row>
    <row r="30" spans="1:15" ht="15">
      <c r="A30" s="170" t="s">
        <v>68</v>
      </c>
      <c r="B30" s="172" t="s">
        <v>12</v>
      </c>
      <c r="C30" s="172" t="s">
        <v>13</v>
      </c>
      <c r="D30" s="92">
        <f>'[1]1o Kard'!D30+'[1]2o Kard'!D30+'[1]3o Kard'!D30+'[1]4o Kard'!D30+'[1]5o Kard'!D30+'[1]6o Kard'!D30+'[1]7o Kard'!D30+[1]Karditsomagoulas!D30+[1]esperino!D30+[1]Mousiko!D30+[1]Agnanterou!D30+[1]Bragiana!D30+[1]Kallifoni!D30+[1]Kedros!D30+[1]Leontariou!D30+'[1]1o Mouzakiou'!D30+'[1]2o Mouzakiou'!D30+'[1]1o Palama'!D30+'[1]2o Palama'!D30+[1]Proastiou!D30+'[1]1o Sofades'!D30+'[1]2o Sofades'!D30+[1]Fanari!D30+[1]Itea!D30+[1]Magoula!D30+[1]Mataraga!D30+[1]Mitropoli!D30</f>
        <v>51</v>
      </c>
      <c r="E30" s="173"/>
      <c r="F30" s="174"/>
      <c r="G30" s="174"/>
      <c r="H30" s="174"/>
      <c r="I30" s="175">
        <f>'[1]1o Kard'!I30+'[1]2o Kard'!I30+'[1]3o Kard'!I30+'[1]4o Kard'!I30+'[1]5o Kard'!I30+'[1]6o Kard'!I30+'[1]7o Kard'!I30+[1]Karditsomagoulas!I30+[1]esperino!I30+[1]Mousiko!I30+[1]Agnanterou!I30+[1]Bragiana!I30+[1]Kallifoni!I30+[1]Kedros!I30+[1]Leontariou!I30+'[1]1o Mouzakiou'!I30+'[1]2o Mouzakiou'!I30+'[1]1o Palama'!I30+'[1]2o Palama'!I30+[1]Proastiou!I30+'[1]1o Sofades'!I30+'[1]2o Sofades'!I30+[1]Fanari!I30+[1]Itea!I30+[1]Magoula!I30+[1]Mataraga!I30+[1]Mitropoli!I30</f>
        <v>33</v>
      </c>
      <c r="J30" s="175">
        <f>'[1]1o Kard'!J30+'[1]2o Kard'!J30+'[1]3o Kard'!J30+'[1]4o Kard'!J30+'[1]5o Kard'!J30+'[1]6o Kard'!J30+'[1]7o Kard'!J30+[1]Karditsomagoulas!J30+[1]esperino!J30+[1]Mousiko!J30+[1]Agnanterou!J30+[1]Bragiana!J30+[1]Kallifoni!J30+[1]Kedros!J30+[1]Leontariou!J30+'[1]1o Mouzakiou'!J30+'[1]2o Mouzakiou'!J30+'[1]1o Palama'!J30+'[1]2o Palama'!J30+[1]Proastiou!J30+'[1]1o Sofades'!J30+'[1]2o Sofades'!J30+[1]Fanari!J30+[1]Itea!J30+[1]Magoula!J30+[1]Mataraga!J30+[1]Mitropoli!J30</f>
        <v>9</v>
      </c>
      <c r="K30" s="78">
        <f t="shared" ref="K30:L33" si="3">SUM(I30)</f>
        <v>33</v>
      </c>
      <c r="L30" s="78">
        <f t="shared" si="3"/>
        <v>9</v>
      </c>
      <c r="M30" s="125">
        <f t="shared" si="1"/>
        <v>42</v>
      </c>
    </row>
    <row r="31" spans="1:15" ht="15">
      <c r="A31" s="170" t="s">
        <v>69</v>
      </c>
      <c r="B31" s="172" t="s">
        <v>12</v>
      </c>
      <c r="C31" s="172" t="s">
        <v>13</v>
      </c>
      <c r="D31" s="92">
        <f>'[1]1o Kard'!D31+'[1]2o Kard'!D31+'[1]3o Kard'!D31+'[1]4o Kard'!D31+'[1]5o Kard'!D31+'[1]6o Kard'!D31+'[1]7o Kard'!D31+[1]Karditsomagoulas!D31+[1]esperino!D31+[1]Mousiko!D31+[1]Agnanterou!D31+[1]Bragiana!D31+[1]Kallifoni!D31+[1]Kedros!D31+[1]Leontariou!D31+'[1]1o Mouzakiou'!D31+'[1]2o Mouzakiou'!D31+'[1]1o Palama'!D31+'[1]2o Palama'!D31+[1]Proastiou!D31+'[1]1o Sofades'!D31+'[1]2o Sofades'!D31+[1]Fanari!D31+[1]Itea!D31+[1]Magoula!D31+[1]Mataraga!D31+[1]Mitropoli!D31</f>
        <v>51</v>
      </c>
      <c r="E31" s="163"/>
      <c r="F31" s="174"/>
      <c r="G31" s="174"/>
      <c r="H31" s="174"/>
      <c r="I31" s="175">
        <f>'[1]1o Kard'!I31+'[1]2o Kard'!I31+'[1]3o Kard'!I31+'[1]4o Kard'!I31+'[1]5o Kard'!I31+'[1]6o Kard'!I31+'[1]7o Kard'!I31+[1]Karditsomagoulas!I31+[1]esperino!I31+[1]Mousiko!I31+[1]Agnanterou!I31+[1]Bragiana!I31+[1]Kallifoni!I31+[1]Kedros!I31+[1]Leontariou!I31+'[1]1o Mouzakiou'!I31+'[1]2o Mouzakiou'!I31+'[1]1o Palama'!I31+'[1]2o Palama'!I31+[1]Proastiou!I31+'[1]1o Sofades'!I31+'[1]2o Sofades'!I31+[1]Fanari!I31+[1]Itea!I31+[1]Magoula!I31+[1]Mataraga!I31+[1]Mitropoli!I31</f>
        <v>11</v>
      </c>
      <c r="J31" s="175">
        <f>'[1]1o Kard'!J31+'[1]2o Kard'!J31+'[1]3o Kard'!J31+'[1]4o Kard'!J31+'[1]5o Kard'!J31+'[1]6o Kard'!J31+'[1]7o Kard'!J31+[1]Karditsomagoulas!J31+[1]esperino!J31+[1]Mousiko!J31+[1]Agnanterou!J31+[1]Bragiana!J31+[1]Kallifoni!J31+[1]Kedros!J31+[1]Leontariou!J31+'[1]1o Mouzakiou'!J31+'[1]2o Mouzakiou'!J31+'[1]1o Palama'!J31+'[1]2o Palama'!J31+[1]Proastiou!J31+'[1]1o Sofades'!J31+'[1]2o Sofades'!J31+[1]Fanari!J31+[1]Itea!J31+[1]Magoula!J31+[1]Mataraga!J31+[1]Mitropoli!J31</f>
        <v>17</v>
      </c>
      <c r="K31" s="78">
        <f t="shared" si="3"/>
        <v>11</v>
      </c>
      <c r="L31" s="78">
        <f t="shared" si="3"/>
        <v>17</v>
      </c>
      <c r="M31" s="125">
        <f t="shared" si="1"/>
        <v>28</v>
      </c>
    </row>
    <row r="32" spans="1:15" ht="15">
      <c r="A32" s="170" t="s">
        <v>82</v>
      </c>
      <c r="B32" s="172" t="s">
        <v>12</v>
      </c>
      <c r="C32" s="172" t="s">
        <v>13</v>
      </c>
      <c r="D32" s="92">
        <f>'[1]1o Kard'!D32+'[1]2o Kard'!D32+'[1]3o Kard'!D32+'[1]4o Kard'!D32+'[1]5o Kard'!D32+'[1]6o Kard'!D32+'[1]7o Kard'!D32+[1]Karditsomagoulas!D32+[1]esperino!D32+[1]Mousiko!D32+[1]Agnanterou!D32+[1]Bragiana!D32+[1]Kallifoni!D32+[1]Kedros!D32+[1]Leontariou!D32+'[1]1o Mouzakiou'!D32+'[1]2o Mouzakiou'!D32+'[1]1o Palama'!D32+'[1]2o Palama'!D32+[1]Proastiou!D32+'[1]1o Sofades'!D32+'[1]2o Sofades'!D32+[1]Fanari!D32+[1]Itea!D32+[1]Magoula!D32+[1]Mataraga!D32+[1]Mitropoli!D32</f>
        <v>51</v>
      </c>
      <c r="E32" s="163"/>
      <c r="F32" s="174"/>
      <c r="G32" s="174"/>
      <c r="H32" s="174"/>
      <c r="I32" s="175">
        <f>'[1]1o Kard'!I32+'[1]2o Kard'!I32+'[1]3o Kard'!I32+'[1]4o Kard'!I32+'[1]5o Kard'!I32+'[1]6o Kard'!I32+'[1]7o Kard'!I32+[1]Karditsomagoulas!I32+[1]esperino!I32+[1]Mousiko!I32+[1]Agnanterou!I32+[1]Bragiana!I32+[1]Kallifoni!I32+[1]Kedros!I32+[1]Leontariou!I32+'[1]1o Mouzakiou'!I32+'[1]2o Mouzakiou'!I32+'[1]1o Palama'!I32+'[1]2o Palama'!I32+[1]Proastiou!I32+'[1]1o Sofades'!I32+'[1]2o Sofades'!I32+[1]Fanari!I32+[1]Itea!I32+[1]Magoula!I32+[1]Mataraga!I32+[1]Mitropoli!I32</f>
        <v>9</v>
      </c>
      <c r="J32" s="175">
        <f>'[1]1o Kard'!J32+'[1]2o Kard'!J32+'[1]3o Kard'!J32+'[1]4o Kard'!J32+'[1]5o Kard'!J32+'[1]6o Kard'!J32+'[1]7o Kard'!J32+[1]Karditsomagoulas!J32+[1]esperino!J32+[1]Mousiko!J32+[1]Agnanterou!J32+[1]Bragiana!J32+[1]Kallifoni!J32+[1]Kedros!J32+[1]Leontariou!J32+'[1]1o Mouzakiou'!J32+'[1]2o Mouzakiou'!J32+'[1]1o Palama'!J32+'[1]2o Palama'!J32+[1]Proastiou!J32+'[1]1o Sofades'!J32+'[1]2o Sofades'!J32+[1]Fanari!J32+[1]Itea!J32+[1]Magoula!J32+[1]Mataraga!J32+[1]Mitropoli!J32</f>
        <v>12</v>
      </c>
      <c r="K32" s="78">
        <f t="shared" si="3"/>
        <v>9</v>
      </c>
      <c r="L32" s="78">
        <f t="shared" si="3"/>
        <v>12</v>
      </c>
      <c r="M32" s="125">
        <f t="shared" si="1"/>
        <v>21</v>
      </c>
    </row>
    <row r="33" spans="1:15" ht="15">
      <c r="A33" s="170" t="s">
        <v>70</v>
      </c>
      <c r="B33" s="172" t="s">
        <v>12</v>
      </c>
      <c r="C33" s="172" t="s">
        <v>13</v>
      </c>
      <c r="D33" s="92">
        <f>'[1]1o Kard'!D33+'[1]2o Kard'!D33+'[1]3o Kard'!D33+'[1]4o Kard'!D33+'[1]5o Kard'!D33+'[1]6o Kard'!D33+'[1]7o Kard'!D33+[1]Karditsomagoulas!D33+[1]esperino!D33+[1]Mousiko!D33+[1]Agnanterou!D33+[1]Bragiana!D33+[1]Kallifoni!D33+[1]Kedros!D33+[1]Leontariou!D33+'[1]1o Mouzakiou'!D33+'[1]2o Mouzakiou'!D33+'[1]1o Palama'!D33+'[1]2o Palama'!D33+[1]Proastiou!D33+'[1]1o Sofades'!D33+'[1]2o Sofades'!D33+[1]Fanari!D33+[1]Itea!D33+[1]Magoula!D33+[1]Mataraga!D33+[1]Mitropoli!D33</f>
        <v>51</v>
      </c>
      <c r="E33" s="163"/>
      <c r="F33" s="174"/>
      <c r="G33" s="174"/>
      <c r="H33" s="174"/>
      <c r="I33" s="175">
        <f>'[1]1o Kard'!I33+'[1]2o Kard'!I33+'[1]3o Kard'!I33+'[1]4o Kard'!I33+'[1]5o Kard'!I33+'[1]6o Kard'!I33+'[1]7o Kard'!I33+[1]Karditsomagoulas!I33+[1]esperino!I33+[1]Mousiko!I33+[1]Agnanterou!I33+[1]Bragiana!I33+[1]Kallifoni!I33+[1]Kedros!I33+[1]Leontariou!I33+'[1]1o Mouzakiou'!I33+'[1]2o Mouzakiou'!I33+'[1]1o Palama'!I33+'[1]2o Palama'!I33+[1]Proastiou!I33+'[1]1o Sofades'!I33+'[1]2o Sofades'!I33+[1]Fanari!I33+[1]Itea!I33+[1]Magoula!I33+[1]Mataraga!I33+[1]Mitropoli!I33</f>
        <v>14</v>
      </c>
      <c r="J33" s="175">
        <f>'[1]1o Kard'!J33+'[1]2o Kard'!J33+'[1]3o Kard'!J33+'[1]4o Kard'!J33+'[1]5o Kard'!J33+'[1]6o Kard'!J33+'[1]7o Kard'!J33+[1]Karditsomagoulas!J33+[1]esperino!J33+[1]Mousiko!J33+[1]Agnanterou!J33+[1]Bragiana!J33+[1]Kallifoni!J33+[1]Kedros!J33+[1]Leontariou!J33+'[1]1o Mouzakiou'!J33+'[1]2o Mouzakiou'!J33+'[1]1o Palama'!J33+'[1]2o Palama'!J33+[1]Proastiou!J33+'[1]1o Sofades'!J33+'[1]2o Sofades'!J33+[1]Fanari!J33+[1]Itea!J33+[1]Magoula!J33+[1]Mataraga!J33+[1]Mitropoli!J33</f>
        <v>6</v>
      </c>
      <c r="K33" s="78">
        <f t="shared" si="3"/>
        <v>14</v>
      </c>
      <c r="L33" s="78">
        <f t="shared" si="3"/>
        <v>6</v>
      </c>
      <c r="M33" s="125">
        <f t="shared" si="1"/>
        <v>20</v>
      </c>
      <c r="N33">
        <f>SUM(K29:K33)</f>
        <v>100</v>
      </c>
      <c r="O33">
        <f>SUM(L29:L33)</f>
        <v>53</v>
      </c>
    </row>
    <row r="34" spans="1:15" ht="15">
      <c r="A34" s="167" t="s">
        <v>107</v>
      </c>
      <c r="B34" s="176" t="s">
        <v>14</v>
      </c>
      <c r="C34" s="176" t="s">
        <v>10</v>
      </c>
      <c r="D34" s="92">
        <f>'[1]1o Kard'!D34+'[1]2o Kard'!D34+'[1]3o Kard'!D34+'[1]4o Kard'!D34+'[1]5o Kard'!D34+'[1]6o Kard'!D34+'[1]7o Kard'!D34+[1]Karditsomagoulas!D34+[1]esperino!D34+[1]Mousiko!D34+[1]Agnanterou!D34+[1]Bragiana!D34+[1]Kallifoni!D34+[1]Kedros!D34+[1]Leontariou!D34+'[1]1o Mouzakiou'!D34+'[1]2o Mouzakiou'!D34+'[1]1o Palama'!D34+'[1]2o Palama'!D34+[1]Proastiou!D34+'[1]1o Sofades'!D34+'[1]2o Sofades'!D34+[1]Fanari!D34+[1]Itea!D34+[1]Magoula!D34+[1]Mataraga!D34+[1]Mitropoli!D34</f>
        <v>53</v>
      </c>
      <c r="E34" s="163"/>
      <c r="F34" s="174"/>
      <c r="G34" s="154">
        <f>'[1]1o Kard'!G34+'[1]2o Kard'!G34+'[1]3o Kard'!G34+'[1]4o Kard'!G34+'[1]5o Kard'!G34+'[1]6o Kard'!G34+'[1]7o Kard'!G34+[1]Karditsomagoulas!G34+[1]esperino!G34+[1]Mousiko!G34+[1]Agnanterou!G34+[1]Bragiana!G34+[1]Kallifoni!G34+[1]Kedros!G34+[1]Leontariou!G34+'[1]1o Mouzakiou'!G34+'[1]2o Mouzakiou'!G34+'[1]1o Palama'!G34+'[1]2o Palama'!G34+[1]Proastiou!G34+'[1]1o Sofades'!G34+'[1]2o Sofades'!G34+[1]Fanari!G34+[1]Itea!G34+[1]Magoula!G34+[1]Mataraga!G34+[1]Mitropoli!G34</f>
        <v>18</v>
      </c>
      <c r="H34" s="154">
        <f>'[1]1o Kard'!H34+'[1]2o Kard'!H34+'[1]3o Kard'!H34+'[1]4o Kard'!H34+'[1]5o Kard'!H34+'[1]6o Kard'!H34+'[1]7o Kard'!H34+[1]Karditsomagoulas!H34+[1]esperino!H34+[1]Mousiko!H34+[1]Agnanterou!H34+[1]Bragiana!H34+[1]Kallifoni!H34+[1]Kedros!H34+[1]Leontariou!H34+'[1]1o Mouzakiou'!H34+'[1]2o Mouzakiou'!H34+'[1]1o Palama'!H34+'[1]2o Palama'!H34+[1]Proastiou!H34+'[1]1o Sofades'!H34+'[1]2o Sofades'!H34+[1]Fanari!H34+[1]Itea!H34+[1]Magoula!H34+[1]Mataraga!H34+[1]Mitropoli!H34</f>
        <v>25</v>
      </c>
      <c r="I34" s="174"/>
      <c r="J34" s="174"/>
      <c r="K34" s="78">
        <f t="shared" ref="K34:L40" si="4">SUM(G34)</f>
        <v>18</v>
      </c>
      <c r="L34" s="78">
        <f t="shared" si="4"/>
        <v>25</v>
      </c>
      <c r="M34" s="125">
        <f t="shared" si="1"/>
        <v>43</v>
      </c>
    </row>
    <row r="35" spans="1:15" ht="45">
      <c r="A35" s="167" t="s">
        <v>108</v>
      </c>
      <c r="B35" s="176" t="s">
        <v>14</v>
      </c>
      <c r="C35" s="176" t="s">
        <v>10</v>
      </c>
      <c r="D35" s="92">
        <f>'[1]1o Kard'!D35+'[1]2o Kard'!D35+'[1]3o Kard'!D35+'[1]4o Kard'!D35+'[1]5o Kard'!D35+'[1]6o Kard'!D35+'[1]7o Kard'!D35+[1]Karditsomagoulas!D35+[1]esperino!D35+[1]Mousiko!D35+[1]Agnanterou!D35+[1]Bragiana!D35+[1]Kallifoni!D35+[1]Kedros!D35+[1]Leontariou!D35+'[1]1o Mouzakiou'!D35+'[1]2o Mouzakiou'!D35+'[1]1o Palama'!D35+'[1]2o Palama'!D35+[1]Proastiou!D35+'[1]1o Sofades'!D35+'[1]2o Sofades'!D35+[1]Fanari!D35+[1]Itea!D35+[1]Magoula!D35+[1]Mataraga!D35+[1]Mitropoli!D35</f>
        <v>53</v>
      </c>
      <c r="E35" s="163"/>
      <c r="F35" s="174"/>
      <c r="G35" s="154">
        <f>'[1]1o Kard'!G35+'[1]2o Kard'!G35+'[1]3o Kard'!G35+'[1]4o Kard'!G35+'[1]5o Kard'!G35+'[1]6o Kard'!G35+'[1]7o Kard'!G35+[1]Karditsomagoulas!G35+[1]esperino!G35+[1]Mousiko!G35+[1]Agnanterou!G35+[1]Bragiana!G35+[1]Kallifoni!G35+[1]Kedros!G35+[1]Leontariou!G35+'[1]1o Mouzakiou'!G35+'[1]2o Mouzakiou'!G35+'[1]1o Palama'!G35+'[1]2o Palama'!G35+[1]Proastiou!G35+'[1]1o Sofades'!G35+'[1]2o Sofades'!G35+[1]Fanari!G35+[1]Itea!G35+[1]Magoula!G35+[1]Mataraga!G35+[1]Mitropoli!G35</f>
        <v>14</v>
      </c>
      <c r="H35" s="154">
        <f>'[1]1o Kard'!H35+'[1]2o Kard'!H35+'[1]3o Kard'!H35+'[1]4o Kard'!H35+'[1]5o Kard'!H35+'[1]6o Kard'!H35+'[1]7o Kard'!H35+[1]Karditsomagoulas!H35+[1]esperino!H35+[1]Mousiko!H35+[1]Agnanterou!H35+[1]Bragiana!H35+[1]Kallifoni!H35+[1]Kedros!H35+[1]Leontariou!H35+'[1]1o Mouzakiou'!H35+'[1]2o Mouzakiou'!H35+'[1]1o Palama'!H35+'[1]2o Palama'!H35+[1]Proastiou!H35+'[1]1o Sofades'!H35+'[1]2o Sofades'!H35+[1]Fanari!H35+[1]Itea!H35+[1]Magoula!H35+[1]Mataraga!H35+[1]Mitropoli!H35</f>
        <v>24</v>
      </c>
      <c r="I35" s="174"/>
      <c r="J35" s="174"/>
      <c r="K35" s="78">
        <f t="shared" si="4"/>
        <v>14</v>
      </c>
      <c r="L35" s="78">
        <f t="shared" si="4"/>
        <v>24</v>
      </c>
      <c r="M35" s="125">
        <f t="shared" si="1"/>
        <v>38</v>
      </c>
    </row>
    <row r="36" spans="1:15" ht="15">
      <c r="A36" s="167" t="s">
        <v>109</v>
      </c>
      <c r="B36" s="176" t="s">
        <v>14</v>
      </c>
      <c r="C36" s="176" t="s">
        <v>10</v>
      </c>
      <c r="D36" s="92">
        <f>'[1]1o Kard'!D36+'[1]2o Kard'!D36+'[1]3o Kard'!D36+'[1]4o Kard'!D36+'[1]5o Kard'!D36+'[1]6o Kard'!D36+'[1]7o Kard'!D36+[1]Karditsomagoulas!D36+[1]esperino!D36+[1]Mousiko!D36+[1]Agnanterou!D36+[1]Bragiana!D36+[1]Kallifoni!D36+[1]Kedros!D36+[1]Leontariou!D36+'[1]1o Mouzakiou'!D36+'[1]2o Mouzakiou'!D36+'[1]1o Palama'!D36+'[1]2o Palama'!D36+[1]Proastiou!D36+'[1]1o Sofades'!D36+'[1]2o Sofades'!D36+[1]Fanari!D36+[1]Itea!D36+[1]Magoula!D36+[1]Mataraga!D36+[1]Mitropoli!D36</f>
        <v>53</v>
      </c>
      <c r="E36" s="163"/>
      <c r="F36" s="174"/>
      <c r="G36" s="154">
        <f>'[1]1o Kard'!G36+'[1]2o Kard'!G36+'[1]3o Kard'!G36+'[1]4o Kard'!G36+'[1]5o Kard'!G36+'[1]6o Kard'!G36+'[1]7o Kard'!G36+[1]Karditsomagoulas!G36+[1]esperino!G36+[1]Mousiko!G36+[1]Agnanterou!G36+[1]Bragiana!G36+[1]Kallifoni!G36+[1]Kedros!G36+[1]Leontariou!G36+'[1]1o Mouzakiou'!G36+'[1]2o Mouzakiou'!G36+'[1]1o Palama'!G36+'[1]2o Palama'!G36+[1]Proastiou!G36+'[1]1o Sofades'!G36+'[1]2o Sofades'!G36+[1]Fanari!G36+[1]Itea!G36+[1]Magoula!G36+[1]Mataraga!G36+[1]Mitropoli!G36</f>
        <v>7</v>
      </c>
      <c r="H36" s="154">
        <f>'[1]1o Kard'!H36+'[1]2o Kard'!H36+'[1]3o Kard'!H36+'[1]4o Kard'!H36+'[1]5o Kard'!H36+'[1]6o Kard'!H36+'[1]7o Kard'!H36+[1]Karditsomagoulas!H36+[1]esperino!H36+[1]Mousiko!H36+[1]Agnanterou!H36+[1]Bragiana!H36+[1]Kallifoni!H36+[1]Kedros!H36+[1]Leontariou!H36+'[1]1o Mouzakiou'!H36+'[1]2o Mouzakiou'!H36+'[1]1o Palama'!H36+'[1]2o Palama'!H36+[1]Proastiou!H36+'[1]1o Sofades'!H36+'[1]2o Sofades'!H36+[1]Fanari!H36+[1]Itea!H36+[1]Magoula!H36+[1]Mataraga!H36+[1]Mitropoli!H36</f>
        <v>20</v>
      </c>
      <c r="I36" s="174"/>
      <c r="J36" s="174"/>
      <c r="K36" s="78">
        <f t="shared" si="4"/>
        <v>7</v>
      </c>
      <c r="L36" s="78">
        <f t="shared" si="4"/>
        <v>20</v>
      </c>
      <c r="M36" s="125">
        <f t="shared" si="1"/>
        <v>27</v>
      </c>
      <c r="N36">
        <f>SUM(K34:K36)</f>
        <v>39</v>
      </c>
      <c r="O36">
        <f>SUM(L34:L36)</f>
        <v>69</v>
      </c>
    </row>
    <row r="37" spans="1:15" ht="15">
      <c r="A37" s="167" t="s">
        <v>110</v>
      </c>
      <c r="B37" s="176" t="s">
        <v>14</v>
      </c>
      <c r="C37" s="176" t="s">
        <v>11</v>
      </c>
      <c r="D37" s="92">
        <f>'[1]1o Kard'!D37+'[1]2o Kard'!D37+'[1]3o Kard'!D37+'[1]4o Kard'!D37+'[1]5o Kard'!D37+'[1]6o Kard'!D37+'[1]7o Kard'!D37+[1]Karditsomagoulas!D37+[1]esperino!D37+[1]Mousiko!D37+[1]Agnanterou!D37+[1]Bragiana!D37+[1]Kallifoni!D37+[1]Kedros!D37+[1]Leontariou!D37+'[1]1o Mouzakiou'!D37+'[1]2o Mouzakiou'!D37+'[1]1o Palama'!D37+'[1]2o Palama'!D37+[1]Proastiou!D37+'[1]1o Sofades'!D37+'[1]2o Sofades'!D37+[1]Fanari!D37+[1]Itea!D37+[1]Magoula!D37+[1]Mataraga!D37+[1]Mitropoli!D37</f>
        <v>52</v>
      </c>
      <c r="E37" s="163"/>
      <c r="F37" s="174"/>
      <c r="G37" s="154">
        <f>'[1]1o Kard'!G37+'[1]2o Kard'!G37+'[1]3o Kard'!G37+'[1]4o Kard'!G37+'[1]5o Kard'!G37+'[1]6o Kard'!G37+'[1]7o Kard'!G37+[1]Karditsomagoulas!G37+[1]esperino!G37+[1]Mousiko!G37+[1]Agnanterou!G37+[1]Bragiana!G37+[1]Kallifoni!G37+[1]Kedros!G37+[1]Leontariou!G37+'[1]1o Mouzakiou'!G37+'[1]2o Mouzakiou'!G37+'[1]1o Palama'!G37+'[1]2o Palama'!G37+[1]Proastiou!G37+'[1]1o Sofades'!G37+'[1]2o Sofades'!G37+[1]Fanari!G37+[1]Itea!G37+[1]Magoula!G37+[1]Mataraga!G37+[1]Mitropoli!G37</f>
        <v>22</v>
      </c>
      <c r="H37" s="154">
        <f>'[1]1o Kard'!H37+'[1]2o Kard'!H37+'[1]3o Kard'!H37+'[1]4o Kard'!H37+'[1]5o Kard'!H37+'[1]6o Kard'!H37+'[1]7o Kard'!H37+[1]Karditsomagoulas!H37+[1]esperino!H37+[1]Mousiko!H37+[1]Agnanterou!H37+[1]Bragiana!H37+[1]Kallifoni!H37+[1]Kedros!H37+[1]Leontariou!H37+'[1]1o Mouzakiou'!H37+'[1]2o Mouzakiou'!H37+'[1]1o Palama'!H37+'[1]2o Palama'!H37+[1]Proastiou!H37+'[1]1o Sofades'!H37+'[1]2o Sofades'!H37+[1]Fanari!H37+[1]Itea!H37+[1]Magoula!H37+[1]Mataraga!H37+[1]Mitropoli!H37</f>
        <v>16</v>
      </c>
      <c r="I37" s="174"/>
      <c r="J37" s="174"/>
      <c r="K37" s="78">
        <f t="shared" si="4"/>
        <v>22</v>
      </c>
      <c r="L37" s="78">
        <f t="shared" si="4"/>
        <v>16</v>
      </c>
      <c r="M37" s="125">
        <f t="shared" si="1"/>
        <v>38</v>
      </c>
    </row>
    <row r="38" spans="1:15" ht="30">
      <c r="A38" s="167" t="s">
        <v>111</v>
      </c>
      <c r="B38" s="176" t="s">
        <v>14</v>
      </c>
      <c r="C38" s="176" t="s">
        <v>11</v>
      </c>
      <c r="D38" s="92">
        <f>'[1]1o Kard'!D38+'[1]2o Kard'!D38+'[1]3o Kard'!D38+'[1]4o Kard'!D38+'[1]5o Kard'!D38+'[1]6o Kard'!D38+'[1]7o Kard'!D38+[1]Karditsomagoulas!D38+[1]esperino!D38+[1]Mousiko!D38+[1]Agnanterou!D38+[1]Bragiana!D38+[1]Kallifoni!D38+[1]Kedros!D38+[1]Leontariou!D38+'[1]1o Mouzakiou'!D38+'[1]2o Mouzakiou'!D38+'[1]1o Palama'!D38+'[1]2o Palama'!D38+[1]Proastiou!D38+'[1]1o Sofades'!D38+'[1]2o Sofades'!D38+[1]Fanari!D38+[1]Itea!D38+[1]Magoula!D38+[1]Mataraga!D38+[1]Mitropoli!D38</f>
        <v>52</v>
      </c>
      <c r="E38" s="163"/>
      <c r="F38" s="174"/>
      <c r="G38" s="154">
        <f>'[1]1o Kard'!G38+'[1]2o Kard'!G38+'[1]3o Kard'!G38+'[1]4o Kard'!G38+'[1]5o Kard'!G38+'[1]6o Kard'!G38+'[1]7o Kard'!G38+[1]Karditsomagoulas!G38+[1]esperino!G38+[1]Mousiko!G38+[1]Agnanterou!G38+[1]Bragiana!G38+[1]Kallifoni!G38+[1]Kedros!G38+[1]Leontariou!G38+'[1]1o Mouzakiou'!G38+'[1]2o Mouzakiou'!G38+'[1]1o Palama'!G38+'[1]2o Palama'!G38+[1]Proastiou!G38+'[1]1o Sofades'!G38+'[1]2o Sofades'!G38+[1]Fanari!G38+[1]Itea!G38+[1]Magoula!G38+[1]Mataraga!G38+[1]Mitropoli!G38</f>
        <v>23</v>
      </c>
      <c r="H38" s="154">
        <f>'[1]1o Kard'!H38+'[1]2o Kard'!H38+'[1]3o Kard'!H38+'[1]4o Kard'!H38+'[1]5o Kard'!H38+'[1]6o Kard'!H38+'[1]7o Kard'!H38+[1]Karditsomagoulas!H38+[1]esperino!H38+[1]Mousiko!H38+[1]Agnanterou!H38+[1]Bragiana!H38+[1]Kallifoni!H38+[1]Kedros!H38+[1]Leontariou!H38+'[1]1o Mouzakiou'!H38+'[1]2o Mouzakiou'!H38+'[1]1o Palama'!H38+'[1]2o Palama'!H38+[1]Proastiou!H38+'[1]1o Sofades'!H38+'[1]2o Sofades'!H38+[1]Fanari!H38+[1]Itea!H38+[1]Magoula!H38+[1]Mataraga!H38+[1]Mitropoli!H38</f>
        <v>22</v>
      </c>
      <c r="I38" s="174"/>
      <c r="J38" s="174"/>
      <c r="K38" s="78">
        <f t="shared" si="4"/>
        <v>23</v>
      </c>
      <c r="L38" s="78">
        <f t="shared" si="4"/>
        <v>22</v>
      </c>
      <c r="M38" s="125">
        <f t="shared" si="1"/>
        <v>45</v>
      </c>
    </row>
    <row r="39" spans="1:15" ht="30">
      <c r="A39" s="177" t="s">
        <v>112</v>
      </c>
      <c r="B39" s="176" t="s">
        <v>14</v>
      </c>
      <c r="C39" s="176" t="s">
        <v>11</v>
      </c>
      <c r="D39" s="92">
        <f>'[1]1o Kard'!D39+'[1]2o Kard'!D39+'[1]3o Kard'!D39+'[1]4o Kard'!D39+'[1]5o Kard'!D39+'[1]6o Kard'!D39+'[1]7o Kard'!D39+[1]Karditsomagoulas!D39+[1]esperino!D39+[1]Mousiko!D39+[1]Agnanterou!D39+[1]Bragiana!D39+[1]Kallifoni!D39+[1]Kedros!D39+[1]Leontariou!D39+'[1]1o Mouzakiou'!D39+'[1]2o Mouzakiou'!D39+'[1]1o Palama'!D39+'[1]2o Palama'!D39+[1]Proastiou!D39+'[1]1o Sofades'!D39+'[1]2o Sofades'!D39+[1]Fanari!D39+[1]Itea!D39+[1]Magoula!D39+[1]Mataraga!D39+[1]Mitropoli!D39</f>
        <v>52</v>
      </c>
      <c r="E39" s="163"/>
      <c r="F39" s="174"/>
      <c r="G39" s="154">
        <f>'[1]1o Kard'!G39+'[1]2o Kard'!G39+'[1]3o Kard'!G39+'[1]4o Kard'!G39+'[1]5o Kard'!G39+'[1]6o Kard'!G39+'[1]7o Kard'!G39+[1]Karditsomagoulas!G39+[1]esperino!G39+[1]Mousiko!G39+[1]Agnanterou!G39+[1]Bragiana!G39+[1]Kallifoni!G39+[1]Kedros!G39+[1]Leontariou!G39+'[1]1o Mouzakiou'!G39+'[1]2o Mouzakiou'!G39+'[1]1o Palama'!G39+'[1]2o Palama'!G39+[1]Proastiou!G39+'[1]1o Sofades'!G39+'[1]2o Sofades'!G39+[1]Fanari!G39+[1]Itea!G39+[1]Magoula!G39+[1]Mataraga!G39+[1]Mitropoli!G39</f>
        <v>23</v>
      </c>
      <c r="H39" s="154">
        <f>'[1]1o Kard'!H39+'[1]2o Kard'!H39+'[1]3o Kard'!H39+'[1]4o Kard'!H39+'[1]5o Kard'!H39+'[1]6o Kard'!H39+'[1]7o Kard'!H39+[1]Karditsomagoulas!H39+[1]esperino!H39+[1]Mousiko!H39+[1]Agnanterou!H39+[1]Bragiana!H39+[1]Kallifoni!H39+[1]Kedros!H39+[1]Leontariou!H39+'[1]1o Mouzakiou'!H39+'[1]2o Mouzakiou'!H39+'[1]1o Palama'!H39+'[1]2o Palama'!H39+[1]Proastiou!H39+'[1]1o Sofades'!H39+'[1]2o Sofades'!H39+[1]Fanari!H39+[1]Itea!H39+[1]Magoula!H39+[1]Mataraga!H39+[1]Mitropoli!H39</f>
        <v>22</v>
      </c>
      <c r="I39" s="174"/>
      <c r="J39" s="174"/>
      <c r="K39" s="78">
        <f t="shared" si="4"/>
        <v>23</v>
      </c>
      <c r="L39" s="78">
        <f t="shared" si="4"/>
        <v>22</v>
      </c>
      <c r="M39" s="125">
        <f t="shared" si="1"/>
        <v>45</v>
      </c>
    </row>
    <row r="40" spans="1:15" ht="15.75" thickBot="1">
      <c r="A40" s="178" t="s">
        <v>71</v>
      </c>
      <c r="B40" s="176" t="s">
        <v>14</v>
      </c>
      <c r="C40" s="176" t="s">
        <v>11</v>
      </c>
      <c r="D40" s="92">
        <f>'[1]1o Kard'!D40+'[1]2o Kard'!D40+'[1]3o Kard'!D40+'[1]4o Kard'!D40+'[1]5o Kard'!D40+'[1]6o Kard'!D40+'[1]7o Kard'!D40+[1]Karditsomagoulas!D40+[1]esperino!D40+[1]Mousiko!D40+[1]Agnanterou!D40+[1]Bragiana!D40+[1]Kallifoni!D40+[1]Kedros!D40+[1]Leontariou!D40+'[1]1o Mouzakiou'!D40+'[1]2o Mouzakiou'!D40+'[1]1o Palama'!D40+'[1]2o Palama'!D40+[1]Proastiou!D40+'[1]1o Sofades'!D40+'[1]2o Sofades'!D40+[1]Fanari!D40+[1]Itea!D40+[1]Magoula!D40+[1]Mataraga!D40+[1]Mitropoli!D40</f>
        <v>52</v>
      </c>
      <c r="E40" s="163"/>
      <c r="F40" s="174"/>
      <c r="G40" s="154">
        <f>'[1]1o Kard'!G40+'[1]2o Kard'!G40+'[1]3o Kard'!G40+'[1]4o Kard'!G40+'[1]5o Kard'!G40+'[1]6o Kard'!G40+'[1]7o Kard'!G40+[1]Karditsomagoulas!G40+[1]esperino!G40+[1]Mousiko!G40+[1]Agnanterou!G40+[1]Bragiana!G40+[1]Kallifoni!G40+[1]Kedros!G40+[1]Leontariou!G40+'[1]1o Mouzakiou'!G40+'[1]2o Mouzakiou'!G40+'[1]1o Palama'!G40+'[1]2o Palama'!G40+[1]Proastiou!G40+'[1]1o Sofades'!G40+'[1]2o Sofades'!G40+[1]Fanari!G40+[1]Itea!G40+[1]Magoula!G40+[1]Mataraga!G40+[1]Mitropoli!G40</f>
        <v>15</v>
      </c>
      <c r="H40" s="154">
        <f>'[1]1o Kard'!H40+'[1]2o Kard'!H40+'[1]3o Kard'!H40+'[1]4o Kard'!H40+'[1]5o Kard'!H40+'[1]6o Kard'!H40+'[1]7o Kard'!H40+[1]Karditsomagoulas!H40+[1]esperino!H40+[1]Mousiko!H40+[1]Agnanterou!H40+[1]Bragiana!H40+[1]Kallifoni!H40+[1]Kedros!H40+[1]Leontariou!H40+'[1]1o Mouzakiou'!H40+'[1]2o Mouzakiou'!H40+'[1]1o Palama'!H40+'[1]2o Palama'!H40+[1]Proastiou!H40+'[1]1o Sofades'!H40+'[1]2o Sofades'!H40+[1]Fanari!H40+[1]Itea!H40+[1]Magoula!H40+[1]Mataraga!H40+[1]Mitropoli!H40</f>
        <v>26</v>
      </c>
      <c r="I40" s="174"/>
      <c r="J40" s="174"/>
      <c r="K40" s="78">
        <f t="shared" si="4"/>
        <v>15</v>
      </c>
      <c r="L40" s="78">
        <f t="shared" si="4"/>
        <v>26</v>
      </c>
      <c r="M40" s="125">
        <f t="shared" si="1"/>
        <v>41</v>
      </c>
      <c r="N40">
        <f>SUM(K37:K40)</f>
        <v>83</v>
      </c>
      <c r="O40">
        <f>SUM(L37:L40)</f>
        <v>86</v>
      </c>
    </row>
    <row r="41" spans="1:15" ht="18.75" thickBot="1">
      <c r="A41" s="226" t="s">
        <v>17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84">
        <f>SUM(K8:K40)</f>
        <v>510</v>
      </c>
      <c r="L41" s="84">
        <f>SUM(L8:L40)</f>
        <v>449</v>
      </c>
      <c r="M41" s="85">
        <f>SUM(M8:M40)</f>
        <v>959</v>
      </c>
    </row>
    <row r="42" spans="1:15" ht="18.75" thickBot="1">
      <c r="A42" s="194" t="s">
        <v>54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1:15" ht="18.75" thickBot="1">
      <c r="A43" s="224" t="s">
        <v>55</v>
      </c>
      <c r="B43" s="225"/>
      <c r="C43" s="225"/>
      <c r="D43" s="225"/>
      <c r="E43" s="225"/>
      <c r="F43" s="225"/>
      <c r="G43" s="225"/>
      <c r="H43" s="225"/>
      <c r="I43" s="225"/>
      <c r="J43" s="225"/>
      <c r="K43" s="86">
        <f>SUM(K8:K23)</f>
        <v>198</v>
      </c>
      <c r="L43" s="86">
        <f>SUM(L8:L23)</f>
        <v>200</v>
      </c>
      <c r="M43" s="86">
        <f>SUM(M8:M23)</f>
        <v>398</v>
      </c>
    </row>
    <row r="44" spans="1:15" ht="18.75" thickBot="1">
      <c r="A44" s="196" t="s">
        <v>57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88">
        <f>SUM(K24:K33)</f>
        <v>190</v>
      </c>
      <c r="L44" s="88">
        <f>SUM(L24:L33)</f>
        <v>94</v>
      </c>
      <c r="M44" s="88">
        <f>SUM(M24:M33)</f>
        <v>284</v>
      </c>
    </row>
    <row r="45" spans="1:15" ht="18.75" thickBot="1">
      <c r="A45" s="198" t="s">
        <v>56</v>
      </c>
      <c r="B45" s="199"/>
      <c r="C45" s="199"/>
      <c r="D45" s="199"/>
      <c r="E45" s="199"/>
      <c r="F45" s="199"/>
      <c r="G45" s="199"/>
      <c r="H45" s="199"/>
      <c r="I45" s="199"/>
      <c r="J45" s="199"/>
      <c r="K45" s="87">
        <f>SUM(K34:K40)</f>
        <v>122</v>
      </c>
      <c r="L45" s="87">
        <f>SUM(L34:L40)</f>
        <v>155</v>
      </c>
      <c r="M45" s="87">
        <f>SUM(M34:M40)</f>
        <v>277</v>
      </c>
    </row>
    <row r="46" spans="1:15" ht="18.75" thickBot="1">
      <c r="A46" s="191" t="s">
        <v>24</v>
      </c>
      <c r="B46" s="191"/>
      <c r="C46" s="191"/>
      <c r="D46" s="191"/>
      <c r="E46" s="191"/>
      <c r="F46" s="191"/>
      <c r="G46" s="191"/>
      <c r="H46" s="191"/>
      <c r="I46" s="191"/>
      <c r="J46" s="191"/>
      <c r="K46" s="89">
        <f>SUM(K29:K33)</f>
        <v>100</v>
      </c>
      <c r="L46" s="89">
        <f>SUM(L29:L33)</f>
        <v>53</v>
      </c>
      <c r="M46" s="89">
        <f>SUM(M29:M33)</f>
        <v>153</v>
      </c>
    </row>
    <row r="47" spans="1:15" ht="18.75" thickBot="1">
      <c r="A47" s="191" t="s">
        <v>25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89">
        <f>SUM(K17:K23,K37:K40)</f>
        <v>169</v>
      </c>
      <c r="L47" s="89">
        <f>SUM(L17:L23,L37:L40)</f>
        <v>184</v>
      </c>
      <c r="M47" s="89">
        <f>SUM(M17:M23,M37:M40)</f>
        <v>353</v>
      </c>
    </row>
    <row r="48" spans="1:15" ht="18.75" thickBot="1">
      <c r="A48" s="191" t="s">
        <v>26</v>
      </c>
      <c r="B48" s="191"/>
      <c r="C48" s="191"/>
      <c r="D48" s="191"/>
      <c r="E48" s="191"/>
      <c r="F48" s="191"/>
      <c r="G48" s="191"/>
      <c r="H48" s="191"/>
      <c r="I48" s="191"/>
      <c r="J48" s="191"/>
      <c r="K48" s="89">
        <f>SUM(K8:K16,K24:K28,K34:K36)</f>
        <v>241</v>
      </c>
      <c r="L48" s="89">
        <f>SUM(L8:L16,L24:L28,L34:L36)</f>
        <v>212</v>
      </c>
      <c r="M48" s="89">
        <f>SUM(M8:M16,M24:M28,M34:M36)</f>
        <v>453</v>
      </c>
    </row>
  </sheetData>
  <mergeCells count="20">
    <mergeCell ref="A1:M1"/>
    <mergeCell ref="A2:M2"/>
    <mergeCell ref="A3:M3"/>
    <mergeCell ref="A4:M4"/>
    <mergeCell ref="K5:M5"/>
    <mergeCell ref="B5:D5"/>
    <mergeCell ref="E5:F5"/>
    <mergeCell ref="G5:H5"/>
    <mergeCell ref="I5:J5"/>
    <mergeCell ref="A47:J47"/>
    <mergeCell ref="A48:J48"/>
    <mergeCell ref="K6:L6"/>
    <mergeCell ref="A42:M42"/>
    <mergeCell ref="A44:J44"/>
    <mergeCell ref="A45:J45"/>
    <mergeCell ref="A46:J46"/>
    <mergeCell ref="E7:J7"/>
    <mergeCell ref="B7:D7"/>
    <mergeCell ref="A43:J43"/>
    <mergeCell ref="A41:J41"/>
  </mergeCells>
  <phoneticPr fontId="26" type="noConversion"/>
  <pageMargins left="0.75" right="0.75" top="1" bottom="1" header="0.5" footer="0.5"/>
  <pageSetup paperSize="9" scale="70" orientation="landscape" horizontalDpi="300" r:id="rId1"/>
  <headerFooter alignWithMargins="0"/>
  <rowBreaks count="1" manualBreakCount="1">
    <brk id="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GF233"/>
  <sheetViews>
    <sheetView view="pageBreakPreview" zoomScale="75" zoomScaleNormal="75" zoomScaleSheetLayoutView="75" workbookViewId="0">
      <selection activeCell="K47" sqref="K47"/>
    </sheetView>
  </sheetViews>
  <sheetFormatPr defaultRowHeight="12.75"/>
  <cols>
    <col min="1" max="1" width="96.140625" customWidth="1"/>
    <col min="2" max="2" width="10.140625" style="5" customWidth="1"/>
    <col min="3" max="3" width="7" style="5" customWidth="1"/>
    <col min="4" max="4" width="17" customWidth="1"/>
    <col min="5" max="5" width="8" customWidth="1"/>
    <col min="6" max="6" width="7" customWidth="1"/>
    <col min="7" max="7" width="6.5703125" customWidth="1"/>
    <col min="8" max="8" width="8.140625" customWidth="1"/>
    <col min="9" max="9" width="7.42578125" customWidth="1"/>
    <col min="10" max="10" width="7.5703125" customWidth="1"/>
    <col min="13" max="13" width="9.5703125" style="6" customWidth="1"/>
  </cols>
  <sheetData>
    <row r="1" spans="1:188" ht="36.75" customHeight="1">
      <c r="A1" s="236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88" s="19" customFormat="1" ht="62.25" customHeight="1">
      <c r="A2" s="237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88" ht="32.25" customHeight="1">
      <c r="A3" s="203" t="s">
        <v>90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88" ht="27.75" customHeight="1">
      <c r="A4" s="240" t="s">
        <v>91</v>
      </c>
      <c r="B4" s="240"/>
      <c r="C4" s="241"/>
      <c r="D4" s="241"/>
      <c r="E4" s="241"/>
      <c r="F4" s="241"/>
      <c r="G4" s="241"/>
      <c r="H4" s="241"/>
      <c r="I4" s="241"/>
      <c r="J4" s="241"/>
      <c r="K4" s="206"/>
      <c r="L4" s="206"/>
      <c r="M4" s="206"/>
    </row>
    <row r="5" spans="1:188" ht="23.25" customHeight="1">
      <c r="A5" s="39" t="s">
        <v>92</v>
      </c>
      <c r="B5" s="213"/>
      <c r="C5" s="234"/>
      <c r="D5" s="234"/>
      <c r="E5" s="215" t="s">
        <v>0</v>
      </c>
      <c r="F5" s="235"/>
      <c r="G5" s="217" t="s">
        <v>1</v>
      </c>
      <c r="H5" s="228"/>
      <c r="I5" s="219" t="s">
        <v>2</v>
      </c>
      <c r="J5" s="229"/>
      <c r="K5" s="208"/>
      <c r="L5" s="230"/>
      <c r="M5" s="231"/>
    </row>
    <row r="6" spans="1:188" s="1" customFormat="1" ht="85.5" customHeight="1">
      <c r="A6" s="42" t="s">
        <v>7</v>
      </c>
      <c r="B6" s="11" t="s">
        <v>8</v>
      </c>
      <c r="C6" s="43" t="s">
        <v>3</v>
      </c>
      <c r="D6" s="12" t="s">
        <v>16</v>
      </c>
      <c r="E6" s="13" t="s">
        <v>4</v>
      </c>
      <c r="F6" s="14" t="s">
        <v>5</v>
      </c>
      <c r="G6" s="15" t="s">
        <v>4</v>
      </c>
      <c r="H6" s="16" t="s">
        <v>5</v>
      </c>
      <c r="I6" s="17" t="s">
        <v>4</v>
      </c>
      <c r="J6" s="18" t="s">
        <v>5</v>
      </c>
      <c r="K6" s="192" t="s">
        <v>6</v>
      </c>
      <c r="L6" s="193"/>
      <c r="M6" s="9"/>
    </row>
    <row r="7" spans="1:188" s="3" customFormat="1" ht="37.5" customHeight="1">
      <c r="A7" s="44"/>
      <c r="B7" s="2"/>
      <c r="C7" s="45"/>
      <c r="D7" s="2"/>
      <c r="E7" s="232" t="s">
        <v>15</v>
      </c>
      <c r="F7" s="233"/>
      <c r="G7" s="233"/>
      <c r="H7" s="233"/>
      <c r="I7" s="233"/>
      <c r="J7" s="233"/>
      <c r="K7" s="7" t="s">
        <v>4</v>
      </c>
      <c r="L7" s="8" t="s">
        <v>5</v>
      </c>
      <c r="M7" s="10" t="s">
        <v>6</v>
      </c>
      <c r="N7" s="40"/>
    </row>
    <row r="8" spans="1:188" s="3" customFormat="1" ht="15">
      <c r="A8" s="160" t="s">
        <v>76</v>
      </c>
      <c r="B8" s="161" t="s">
        <v>9</v>
      </c>
      <c r="C8" s="162" t="s">
        <v>10</v>
      </c>
      <c r="D8" s="92">
        <f>'[1]1o Kard'!D8+'[1]2o Kard'!D8+'[1]3o Kard'!D8+'[1]4o Kard'!D8+'[1]5o Kard'!D8+'[1]6o Kard'!D8+'[1]7o Kard'!D8+[1]Karditsomagoulas!D8+[1]esperino!D8+[1]Mousiko!D8+[1]Agnanterou!D8+[1]Bragiana!D8+[1]Kallifoni!D8+[1]Kedros!D8+[1]Leontariou!D8+'[1]1o Mouzakiou'!D8+'[1]2o Mouzakiou'!D8+'[1]1o Palama'!D8+'[1]2o Palama'!D8+[1]Proastiou!D8+'[1]1o Sofades'!D8+'[1]2o Sofades'!D8+[1]Fanari!D8+[1]Itea!D8+[1]Magoula!D8+[1]Mataraga!D8+[1]Mitropoli!D8</f>
        <v>53</v>
      </c>
      <c r="E8" s="90">
        <f>'[1]1o Kard'!E8+'[1]2o Kard'!E8+'[1]3o Kard'!E8+'[1]4o Kard'!E8+'[1]5o Kard'!E8+'[1]6o Kard'!E8+'[1]7o Kard'!E8+[1]Karditsomagoulas!E8+[1]esperino!E8+[1]Mousiko!E8+[1]Agnanterou!E8+[1]Bragiana!E8+[1]Kallifoni!E8+[1]Kedros!E8+[1]Leontariou!E8+'[1]1o Mouzakiou'!E8+'[1]2o Mouzakiou'!E8+'[1]1o Palama'!E8+'[1]2o Palama'!E8+[1]Proastiou!E8+'[1]1o Sofades'!E8+'[1]2o Sofades'!E8+[1]Fanari!E8+[1]Itea!E8+[1]Magoula!E8+[1]Mataraga!E8+[1]Mitropoli!E8</f>
        <v>24</v>
      </c>
      <c r="F8" s="90">
        <f>'[1]1o Kard'!F8+'[1]2o Kard'!F8+'[1]3o Kard'!F8+'[1]4o Kard'!F8+'[1]5o Kard'!F8+'[1]6o Kard'!F8+'[1]7o Kard'!F8+[1]Karditsomagoulas!F8+[1]esperino!F8+[1]Mousiko!F8+[1]Agnanterou!F8+[1]Bragiana!F8+[1]Kallifoni!F8+[1]Kedros!F8+[1]Leontariou!F8+'[1]1o Mouzakiou'!F8+'[1]2o Mouzakiou'!F8+'[1]1o Palama'!F8+'[1]2o Palama'!F8+[1]Proastiou!F8+'[1]1o Sofades'!F8+'[1]2o Sofades'!F8+[1]Fanari!F8+[1]Itea!F8+[1]Magoula!F8+[1]Mataraga!F8+[1]Mitropoli!F8</f>
        <v>12</v>
      </c>
      <c r="G8" s="163"/>
      <c r="H8" s="163"/>
      <c r="I8" s="164"/>
      <c r="J8" s="164"/>
      <c r="K8" s="78">
        <f>SUM(E8)</f>
        <v>24</v>
      </c>
      <c r="L8" s="78">
        <f>SUM(F8)</f>
        <v>12</v>
      </c>
      <c r="M8" s="125">
        <f>SUM(K8,L8)</f>
        <v>36</v>
      </c>
      <c r="N8" s="41"/>
    </row>
    <row r="9" spans="1:188" s="3" customFormat="1" ht="15">
      <c r="A9" s="165" t="s">
        <v>77</v>
      </c>
      <c r="B9" s="161" t="s">
        <v>9</v>
      </c>
      <c r="C9" s="162" t="s">
        <v>10</v>
      </c>
      <c r="D9" s="92">
        <f>'[1]1o Kard'!D9+'[1]2o Kard'!D9+'[1]3o Kard'!D9+'[1]4o Kard'!D9+'[1]5o Kard'!D9+'[1]6o Kard'!D9+'[1]7o Kard'!D9+[1]Karditsomagoulas!D9+[1]esperino!D9+[1]Mousiko!D9+[1]Agnanterou!D9+[1]Bragiana!D9+[1]Kallifoni!D9+[1]Kedros!D9+[1]Leontariou!D9+'[1]1o Mouzakiou'!D9+'[1]2o Mouzakiou'!D9+'[1]1o Palama'!D9+'[1]2o Palama'!D9+[1]Proastiou!D9+'[1]1o Sofades'!D9+'[1]2o Sofades'!D9+[1]Fanari!D9+[1]Itea!D9+[1]Magoula!D9+[1]Mataraga!D9+[1]Mitropoli!D9</f>
        <v>53</v>
      </c>
      <c r="E9" s="90">
        <f>'[1]1o Kard'!E9+'[1]2o Kard'!E9+'[1]3o Kard'!E9+'[1]4o Kard'!E9+'[1]5o Kard'!E9+'[1]6o Kard'!E9+'[1]7o Kard'!E9+[1]Karditsomagoulas!E9+[1]esperino!E9+[1]Mousiko!E9+[1]Agnanterou!E9+[1]Bragiana!E9+[1]Kallifoni!E9+[1]Kedros!E9+[1]Leontariou!E9+'[1]1o Mouzakiou'!E9+'[1]2o Mouzakiou'!E9+'[1]1o Palama'!E9+'[1]2o Palama'!E9+[1]Proastiou!E9+'[1]1o Sofades'!E9+'[1]2o Sofades'!E9+[1]Fanari!E9+[1]Itea!E9+[1]Magoula!E9+[1]Mataraga!E9+[1]Mitropoli!E9</f>
        <v>16</v>
      </c>
      <c r="F9" s="90">
        <f>'[1]1o Kard'!F9+'[1]2o Kard'!F9+'[1]3o Kard'!F9+'[1]4o Kard'!F9+'[1]5o Kard'!F9+'[1]6o Kard'!F9+'[1]7o Kard'!F9+[1]Karditsomagoulas!F9+[1]esperino!F9+[1]Mousiko!F9+[1]Agnanterou!F9+[1]Bragiana!F9+[1]Kallifoni!F9+[1]Kedros!F9+[1]Leontariou!F9+'[1]1o Mouzakiou'!F9+'[1]2o Mouzakiou'!F9+'[1]1o Palama'!F9+'[1]2o Palama'!F9+[1]Proastiou!F9+'[1]1o Sofades'!F9+'[1]2o Sofades'!F9+[1]Fanari!F9+[1]Itea!F9+[1]Magoula!F9+[1]Mataraga!F9+[1]Mitropoli!F9</f>
        <v>24</v>
      </c>
      <c r="G9" s="163"/>
      <c r="H9" s="163"/>
      <c r="I9" s="164"/>
      <c r="J9" s="164"/>
      <c r="K9" s="78">
        <f t="shared" ref="K9:L23" si="0">SUM(E9)</f>
        <v>16</v>
      </c>
      <c r="L9" s="78">
        <f t="shared" si="0"/>
        <v>24</v>
      </c>
      <c r="M9" s="125">
        <f t="shared" ref="M9:M40" si="1">SUM(K9,L9)</f>
        <v>40</v>
      </c>
      <c r="N9" s="41"/>
    </row>
    <row r="10" spans="1:188" s="4" customFormat="1" ht="15">
      <c r="A10" s="166" t="s">
        <v>100</v>
      </c>
      <c r="B10" s="162" t="s">
        <v>9</v>
      </c>
      <c r="C10" s="162" t="s">
        <v>10</v>
      </c>
      <c r="D10" s="92">
        <f>'[1]1o Kard'!D10+'[1]2o Kard'!D10+'[1]3o Kard'!D10+'[1]4o Kard'!D10+'[1]5o Kard'!D10+'[1]6o Kard'!D10+'[1]7o Kard'!D10+[1]Karditsomagoulas!D10+[1]esperino!D10+[1]Mousiko!D10+[1]Agnanterou!D10+[1]Bragiana!D10+[1]Kallifoni!D10+[1]Kedros!D10+[1]Leontariou!D10+'[1]1o Mouzakiou'!D10+'[1]2o Mouzakiou'!D10+'[1]1o Palama'!D10+'[1]2o Palama'!D10+[1]Proastiou!D10+'[1]1o Sofades'!D10+'[1]2o Sofades'!D10+[1]Fanari!D10+[1]Itea!D10+[1]Magoula!D10+[1]Mataraga!D10+[1]Mitropoli!D10</f>
        <v>53</v>
      </c>
      <c r="E10" s="90">
        <f>'[1]1o Kard'!E10+'[1]2o Kard'!E10+'[1]3o Kard'!E10+'[1]4o Kard'!E10+'[1]5o Kard'!E10+'[1]6o Kard'!E10+'[1]7o Kard'!E10+[1]Karditsomagoulas!E10+[1]esperino!E10+[1]Mousiko!E10+[1]Agnanterou!E10+[1]Bragiana!E10+[1]Kallifoni!E10+[1]Kedros!E10+[1]Leontariou!E10+'[1]1o Mouzakiou'!E10+'[1]2o Mouzakiou'!E10+'[1]1o Palama'!E10+'[1]2o Palama'!E10+[1]Proastiou!E10+'[1]1o Sofades'!E10+'[1]2o Sofades'!E10+[1]Fanari!E10+[1]Itea!E10+[1]Magoula!E10+[1]Mataraga!E10+[1]Mitropoli!E10</f>
        <v>21</v>
      </c>
      <c r="F10" s="90">
        <f>'[1]1o Kard'!F10+'[1]2o Kard'!F10+'[1]3o Kard'!F10+'[1]4o Kard'!F10+'[1]5o Kard'!F10+'[1]6o Kard'!F10+'[1]7o Kard'!F10+[1]Karditsomagoulas!F10+[1]esperino!F10+[1]Mousiko!F10+[1]Agnanterou!F10+[1]Bragiana!F10+[1]Kallifoni!F10+[1]Kedros!F10+[1]Leontariou!F10+'[1]1o Mouzakiou'!F10+'[1]2o Mouzakiou'!F10+'[1]1o Palama'!F10+'[1]2o Palama'!F10+[1]Proastiou!F10+'[1]1o Sofades'!F10+'[1]2o Sofades'!F10+[1]Fanari!F10+[1]Itea!F10+[1]Magoula!F10+[1]Mataraga!F10+[1]Mitropoli!F10</f>
        <v>22</v>
      </c>
      <c r="G10" s="163"/>
      <c r="H10" s="163"/>
      <c r="I10" s="164"/>
      <c r="J10" s="164"/>
      <c r="K10" s="78">
        <f t="shared" si="0"/>
        <v>21</v>
      </c>
      <c r="L10" s="78">
        <f t="shared" si="0"/>
        <v>22</v>
      </c>
      <c r="M10" s="125">
        <f t="shared" si="1"/>
        <v>43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</row>
    <row r="11" spans="1:188" s="3" customFormat="1" ht="15">
      <c r="A11" s="166" t="s">
        <v>101</v>
      </c>
      <c r="B11" s="162" t="s">
        <v>9</v>
      </c>
      <c r="C11" s="162" t="s">
        <v>10</v>
      </c>
      <c r="D11" s="92">
        <f>'[1]1o Kard'!D11+'[1]2o Kard'!D11+'[1]3o Kard'!D11+'[1]4o Kard'!D11+'[1]5o Kard'!D11+'[1]6o Kard'!D11+'[1]7o Kard'!D11+[1]Karditsomagoulas!D11+[1]esperino!D11+[1]Mousiko!D11+[1]Agnanterou!D11+[1]Bragiana!D11+[1]Kallifoni!D11+[1]Kedros!D11+[1]Leontariou!D11+'[1]1o Mouzakiou'!D11+'[1]2o Mouzakiou'!D11+'[1]1o Palama'!D11+'[1]2o Palama'!D11+[1]Proastiou!D11+'[1]1o Sofades'!D11+'[1]2o Sofades'!D11+[1]Fanari!D11+[1]Itea!D11+[1]Magoula!D11+[1]Mataraga!D11+[1]Mitropoli!D11</f>
        <v>53</v>
      </c>
      <c r="E11" s="90">
        <f>'[1]1o Kard'!E11+'[1]2o Kard'!E11+'[1]3o Kard'!E11+'[1]4o Kard'!E11+'[1]5o Kard'!E11+'[1]6o Kard'!E11+'[1]7o Kard'!E11+[1]Karditsomagoulas!E11+[1]esperino!E11+[1]Mousiko!E11+[1]Agnanterou!E11+[1]Bragiana!E11+[1]Kallifoni!E11+[1]Kedros!E11+[1]Leontariou!E11+'[1]1o Mouzakiou'!E11+'[1]2o Mouzakiou'!E11+'[1]1o Palama'!E11+'[1]2o Palama'!E11+[1]Proastiou!E11+'[1]1o Sofades'!E11+'[1]2o Sofades'!E11+[1]Fanari!E11+[1]Itea!E11+[1]Magoula!E11+[1]Mataraga!E11+[1]Mitropoli!E11</f>
        <v>15</v>
      </c>
      <c r="F11" s="90">
        <f>'[1]1o Kard'!F11+'[1]2o Kard'!F11+'[1]3o Kard'!F11+'[1]4o Kard'!F11+'[1]5o Kard'!F11+'[1]6o Kard'!F11+'[1]7o Kard'!F11+[1]Karditsomagoulas!F11+[1]esperino!F11+[1]Mousiko!F11+[1]Agnanterou!F11+[1]Bragiana!F11+[1]Kallifoni!F11+[1]Kedros!F11+[1]Leontariou!F11+'[1]1o Mouzakiou'!F11+'[1]2o Mouzakiou'!F11+'[1]1o Palama'!F11+'[1]2o Palama'!F11+[1]Proastiou!F11+'[1]1o Sofades'!F11+'[1]2o Sofades'!F11+[1]Fanari!F11+[1]Itea!F11+[1]Magoula!F11+[1]Mataraga!F11+[1]Mitropoli!F11</f>
        <v>17</v>
      </c>
      <c r="G11" s="163"/>
      <c r="H11" s="163"/>
      <c r="I11" s="164"/>
      <c r="J11" s="164"/>
      <c r="K11" s="78">
        <f t="shared" si="0"/>
        <v>15</v>
      </c>
      <c r="L11" s="78">
        <f t="shared" si="0"/>
        <v>17</v>
      </c>
      <c r="M11" s="125">
        <f t="shared" si="1"/>
        <v>32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</row>
    <row r="12" spans="1:188" s="3" customFormat="1" ht="15">
      <c r="A12" s="166" t="s">
        <v>102</v>
      </c>
      <c r="B12" s="162" t="s">
        <v>9</v>
      </c>
      <c r="C12" s="162" t="s">
        <v>10</v>
      </c>
      <c r="D12" s="92">
        <f>'[1]1o Kard'!D12+'[1]2o Kard'!D12+'[1]3o Kard'!D12+'[1]4o Kard'!D12+'[1]5o Kard'!D12+'[1]6o Kard'!D12+'[1]7o Kard'!D12+[1]Karditsomagoulas!D12+[1]esperino!D12+[1]Mousiko!D12+[1]Agnanterou!D12+[1]Bragiana!D12+[1]Kallifoni!D12+[1]Kedros!D12+[1]Leontariou!D12+'[1]1o Mouzakiou'!D12+'[1]2o Mouzakiou'!D12+'[1]1o Palama'!D12+'[1]2o Palama'!D12+[1]Proastiou!D12+'[1]1o Sofades'!D12+'[1]2o Sofades'!D12+[1]Fanari!D12+[1]Itea!D12+[1]Magoula!D12+[1]Mataraga!D12+[1]Mitropoli!D12</f>
        <v>53</v>
      </c>
      <c r="E12" s="90">
        <f>'[1]1o Kard'!E12+'[1]2o Kard'!E12+'[1]3o Kard'!E12+'[1]4o Kard'!E12+'[1]5o Kard'!E12+'[1]6o Kard'!E12+'[1]7o Kard'!E12+[1]Karditsomagoulas!E12+[1]esperino!E12+[1]Mousiko!E12+[1]Agnanterou!E12+[1]Bragiana!E12+[1]Kallifoni!E12+[1]Kedros!E12+[1]Leontariou!E12+'[1]1o Mouzakiou'!E12+'[1]2o Mouzakiou'!E12+'[1]1o Palama'!E12+'[1]2o Palama'!E12+[1]Proastiou!E12+'[1]1o Sofades'!E12+'[1]2o Sofades'!E12+[1]Fanari!E12+[1]Itea!E12+[1]Magoula!E12+[1]Mataraga!E12+[1]Mitropoli!E12</f>
        <v>8</v>
      </c>
      <c r="F12" s="90">
        <f>'[1]1o Kard'!F12+'[1]2o Kard'!F12+'[1]3o Kard'!F12+'[1]4o Kard'!F12+'[1]5o Kard'!F12+'[1]6o Kard'!F12+'[1]7o Kard'!F12+[1]Karditsomagoulas!F12+[1]esperino!F12+[1]Mousiko!F12+[1]Agnanterou!F12+[1]Bragiana!F12+[1]Kallifoni!F12+[1]Kedros!F12+[1]Leontariou!F12+'[1]1o Mouzakiou'!F12+'[1]2o Mouzakiou'!F12+'[1]1o Palama'!F12+'[1]2o Palama'!F12+[1]Proastiou!F12+'[1]1o Sofades'!F12+'[1]2o Sofades'!F12+[1]Fanari!F12+[1]Itea!F12+[1]Magoula!F12+[1]Mataraga!F12+[1]Mitropoli!F12</f>
        <v>6</v>
      </c>
      <c r="G12" s="163"/>
      <c r="H12" s="163"/>
      <c r="I12" s="164"/>
      <c r="J12" s="164"/>
      <c r="K12" s="78">
        <f t="shared" si="0"/>
        <v>8</v>
      </c>
      <c r="L12" s="78">
        <f t="shared" si="0"/>
        <v>6</v>
      </c>
      <c r="M12" s="125">
        <f t="shared" si="1"/>
        <v>14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</row>
    <row r="13" spans="1:188" s="3" customFormat="1" ht="15">
      <c r="A13" s="166" t="s">
        <v>78</v>
      </c>
      <c r="B13" s="162" t="s">
        <v>9</v>
      </c>
      <c r="C13" s="162" t="s">
        <v>10</v>
      </c>
      <c r="D13" s="92">
        <f>'[1]1o Kard'!D13+'[1]2o Kard'!D13+'[1]3o Kard'!D13+'[1]4o Kard'!D13+'[1]5o Kard'!D13+'[1]6o Kard'!D13+'[1]7o Kard'!D13+[1]Karditsomagoulas!D13+[1]esperino!D13+[1]Mousiko!D13+[1]Agnanterou!D13+[1]Bragiana!D13+[1]Kallifoni!D13+[1]Kedros!D13+[1]Leontariou!D13+'[1]1o Mouzakiou'!D13+'[1]2o Mouzakiou'!D13+'[1]1o Palama'!D13+'[1]2o Palama'!D13+[1]Proastiou!D13+'[1]1o Sofades'!D13+'[1]2o Sofades'!D13+[1]Fanari!D13+[1]Itea!D13+[1]Magoula!D13+[1]Mataraga!D13+[1]Mitropoli!D13</f>
        <v>53</v>
      </c>
      <c r="E13" s="90">
        <f>'[1]1o Kard'!E13+'[1]2o Kard'!E13+'[1]3o Kard'!E13+'[1]4o Kard'!E13+'[1]5o Kard'!E13+'[1]6o Kard'!E13+'[1]7o Kard'!E13+[1]Karditsomagoulas!E13+[1]esperino!E13+[1]Mousiko!E13+[1]Agnanterou!E13+[1]Bragiana!E13+[1]Kallifoni!E13+[1]Kedros!E13+[1]Leontariou!E13+'[1]1o Mouzakiou'!E13+'[1]2o Mouzakiou'!E13+'[1]1o Palama'!E13+'[1]2o Palama'!E13+[1]Proastiou!E13+'[1]1o Sofades'!E13+'[1]2o Sofades'!E13+[1]Fanari!E13+[1]Itea!E13+[1]Magoula!E13+[1]Mataraga!E13+[1]Mitropoli!E13</f>
        <v>16</v>
      </c>
      <c r="F13" s="90">
        <f>'[1]1o Kard'!F13+'[1]2o Kard'!F13+'[1]3o Kard'!F13+'[1]4o Kard'!F13+'[1]5o Kard'!F13+'[1]6o Kard'!F13+'[1]7o Kard'!F13+[1]Karditsomagoulas!F13+[1]esperino!F13+[1]Mousiko!F13+[1]Agnanterou!F13+[1]Bragiana!F13+[1]Kallifoni!F13+[1]Kedros!F13+[1]Leontariou!F13+'[1]1o Mouzakiou'!F13+'[1]2o Mouzakiou'!F13+'[1]1o Palama'!F13+'[1]2o Palama'!F13+[1]Proastiou!F13+'[1]1o Sofades'!F13+'[1]2o Sofades'!F13+[1]Fanari!F13+[1]Itea!F13+[1]Magoula!F13+[1]Mataraga!F13+[1]Mitropoli!F13</f>
        <v>8</v>
      </c>
      <c r="G13" s="163"/>
      <c r="H13" s="163"/>
      <c r="I13" s="164"/>
      <c r="J13" s="164"/>
      <c r="K13" s="78">
        <f t="shared" si="0"/>
        <v>16</v>
      </c>
      <c r="L13" s="78">
        <f t="shared" si="0"/>
        <v>8</v>
      </c>
      <c r="M13" s="125">
        <f t="shared" si="1"/>
        <v>24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</row>
    <row r="14" spans="1:188" s="4" customFormat="1" ht="15">
      <c r="A14" s="167" t="s">
        <v>103</v>
      </c>
      <c r="B14" s="162" t="s">
        <v>9</v>
      </c>
      <c r="C14" s="162" t="s">
        <v>10</v>
      </c>
      <c r="D14" s="92">
        <f>'[1]1o Kard'!D14+'[1]2o Kard'!D14+'[1]3o Kard'!D14+'[1]4o Kard'!D14+'[1]5o Kard'!D14+'[1]6o Kard'!D14+'[1]7o Kard'!D14+[1]Karditsomagoulas!D14+[1]esperino!D14+[1]Mousiko!D14+[1]Agnanterou!D14+[1]Bragiana!D14+[1]Kallifoni!D14+[1]Kedros!D14+[1]Leontariou!D14+'[1]1o Mouzakiou'!D14+'[1]2o Mouzakiou'!D14+'[1]1o Palama'!D14+'[1]2o Palama'!D14+[1]Proastiou!D14+'[1]1o Sofades'!D14+'[1]2o Sofades'!D14+[1]Fanari!D14+[1]Itea!D14+[1]Magoula!D14+[1]Mataraga!D14+[1]Mitropoli!D14</f>
        <v>53</v>
      </c>
      <c r="E14" s="90">
        <f>'[1]1o Kard'!E14+'[1]2o Kard'!E14+'[1]3o Kard'!E14+'[1]4o Kard'!E14+'[1]5o Kard'!E14+'[1]6o Kard'!E14+'[1]7o Kard'!E14+[1]Karditsomagoulas!E14+[1]esperino!E14+[1]Mousiko!E14+[1]Agnanterou!E14+[1]Bragiana!E14+[1]Kallifoni!E14+[1]Kedros!E14+[1]Leontariou!E14+'[1]1o Mouzakiou'!E14+'[1]2o Mouzakiou'!E14+'[1]1o Palama'!E14+'[1]2o Palama'!E14+[1]Proastiou!E14+'[1]1o Sofades'!E14+'[1]2o Sofades'!E14+[1]Fanari!E14+[1]Itea!E14+[1]Magoula!E14+[1]Mataraga!E14+[1]Mitropoli!E14</f>
        <v>6</v>
      </c>
      <c r="F14" s="90">
        <f>'[1]1o Kard'!F14+'[1]2o Kard'!F14+'[1]3o Kard'!F14+'[1]4o Kard'!F14+'[1]5o Kard'!F14+'[1]6o Kard'!F14+'[1]7o Kard'!F14+[1]Karditsomagoulas!F14+[1]esperino!F14+[1]Mousiko!F14+[1]Agnanterou!F14+[1]Bragiana!F14+[1]Kallifoni!F14+[1]Kedros!F14+[1]Leontariou!F14+'[1]1o Mouzakiou'!F14+'[1]2o Mouzakiou'!F14+'[1]1o Palama'!F14+'[1]2o Palama'!F14+[1]Proastiou!F14+'[1]1o Sofades'!F14+'[1]2o Sofades'!F14+[1]Fanari!F14+[1]Itea!F14+[1]Magoula!F14+[1]Mataraga!F14+[1]Mitropoli!F14</f>
        <v>3</v>
      </c>
      <c r="G14" s="163"/>
      <c r="H14" s="163"/>
      <c r="I14" s="164"/>
      <c r="J14" s="164"/>
      <c r="K14" s="78">
        <f t="shared" si="0"/>
        <v>6</v>
      </c>
      <c r="L14" s="78">
        <f t="shared" si="0"/>
        <v>3</v>
      </c>
      <c r="M14" s="125">
        <f t="shared" si="1"/>
        <v>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</row>
    <row r="15" spans="1:188" s="3" customFormat="1" ht="15">
      <c r="A15" s="168" t="s">
        <v>104</v>
      </c>
      <c r="B15" s="162" t="s">
        <v>9</v>
      </c>
      <c r="C15" s="162" t="s">
        <v>10</v>
      </c>
      <c r="D15" s="92">
        <f>'[1]1o Kard'!D15+'[1]2o Kard'!D15+'[1]3o Kard'!D15+'[1]4o Kard'!D15+'[1]5o Kard'!D15+'[1]6o Kard'!D15+'[1]7o Kard'!D15+[1]Karditsomagoulas!D15+[1]esperino!D15+[1]Mousiko!D15+[1]Agnanterou!D15+[1]Bragiana!D15+[1]Kallifoni!D15+[1]Kedros!D15+[1]Leontariou!D15+'[1]1o Mouzakiou'!D15+'[1]2o Mouzakiou'!D15+'[1]1o Palama'!D15+'[1]2o Palama'!D15+[1]Proastiou!D15+'[1]1o Sofades'!D15+'[1]2o Sofades'!D15+[1]Fanari!D15+[1]Itea!D15+[1]Magoula!D15+[1]Mataraga!D15+[1]Mitropoli!D15</f>
        <v>53</v>
      </c>
      <c r="E15" s="90">
        <f>'[1]1o Kard'!E15+'[1]2o Kard'!E15+'[1]3o Kard'!E15+'[1]4o Kard'!E15+'[1]5o Kard'!E15+'[1]6o Kard'!E15+'[1]7o Kard'!E15+[1]Karditsomagoulas!E15+[1]esperino!E15+[1]Mousiko!E15+[1]Agnanterou!E15+[1]Bragiana!E15+[1]Kallifoni!E15+[1]Kedros!E15+[1]Leontariou!E15+'[1]1o Mouzakiou'!E15+'[1]2o Mouzakiou'!E15+'[1]1o Palama'!E15+'[1]2o Palama'!E15+[1]Proastiou!E15+'[1]1o Sofades'!E15+'[1]2o Sofades'!E15+[1]Fanari!E15+[1]Itea!E15+[1]Magoula!E15+[1]Mataraga!E15+[1]Mitropoli!E15</f>
        <v>5</v>
      </c>
      <c r="F15" s="90">
        <f>'[1]1o Kard'!F15+'[1]2o Kard'!F15+'[1]3o Kard'!F15+'[1]4o Kard'!F15+'[1]5o Kard'!F15+'[1]6o Kard'!F15+'[1]7o Kard'!F15+[1]Karditsomagoulas!F15+[1]esperino!F15+[1]Mousiko!F15+[1]Agnanterou!F15+[1]Bragiana!F15+[1]Kallifoni!F15+[1]Kedros!F15+[1]Leontariou!F15+'[1]1o Mouzakiou'!F15+'[1]2o Mouzakiou'!F15+'[1]1o Palama'!F15+'[1]2o Palama'!F15+[1]Proastiou!F15+'[1]1o Sofades'!F15+'[1]2o Sofades'!F15+[1]Fanari!F15+[1]Itea!F15+[1]Magoula!F15+[1]Mataraga!F15+[1]Mitropoli!F15</f>
        <v>6</v>
      </c>
      <c r="G15" s="163"/>
      <c r="H15" s="163"/>
      <c r="I15" s="164"/>
      <c r="J15" s="164"/>
      <c r="K15" s="78">
        <f t="shared" si="0"/>
        <v>5</v>
      </c>
      <c r="L15" s="78">
        <f t="shared" si="0"/>
        <v>6</v>
      </c>
      <c r="M15" s="125">
        <f t="shared" si="1"/>
        <v>11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</row>
    <row r="16" spans="1:188" s="3" customFormat="1" ht="15">
      <c r="A16" s="166" t="s">
        <v>79</v>
      </c>
      <c r="B16" s="162" t="s">
        <v>9</v>
      </c>
      <c r="C16" s="162" t="s">
        <v>10</v>
      </c>
      <c r="D16" s="92">
        <f>'[1]1o Kard'!D16+'[1]2o Kard'!D16+'[1]3o Kard'!D16+'[1]4o Kard'!D16+'[1]5o Kard'!D16+'[1]6o Kard'!D16+'[1]7o Kard'!D16+[1]Karditsomagoulas!D16+[1]esperino!D16+[1]Mousiko!D16+[1]Agnanterou!D16+[1]Bragiana!D16+[1]Kallifoni!D16+[1]Kedros!D16+[1]Leontariou!D16+'[1]1o Mouzakiou'!D16+'[1]2o Mouzakiou'!D16+'[1]1o Palama'!D16+'[1]2o Palama'!D16+[1]Proastiou!D16+'[1]1o Sofades'!D16+'[1]2o Sofades'!D16+[1]Fanari!D16+[1]Itea!D16+[1]Magoula!D16+[1]Mataraga!D16+[1]Mitropoli!D16</f>
        <v>53</v>
      </c>
      <c r="E16" s="90">
        <f>'[1]1o Kard'!E16+'[1]2o Kard'!E16+'[1]3o Kard'!E16+'[1]4o Kard'!E16+'[1]5o Kard'!E16+'[1]6o Kard'!E16+'[1]7o Kard'!E16+[1]Karditsomagoulas!E16+[1]esperino!E16+[1]Mousiko!E16+[1]Agnanterou!E16+[1]Bragiana!E16+[1]Kallifoni!E16+[1]Kedros!E16+[1]Leontariou!E16+'[1]1o Mouzakiou'!E16+'[1]2o Mouzakiou'!E16+'[1]1o Palama'!E16+'[1]2o Palama'!E16+[1]Proastiou!E16+'[1]1o Sofades'!E16+'[1]2o Sofades'!E16+[1]Fanari!E16+[1]Itea!E16+[1]Magoula!E16+[1]Mataraga!E16+[1]Mitropoli!E16</f>
        <v>1</v>
      </c>
      <c r="F16" s="90">
        <f>'[1]1o Kard'!F16+'[1]2o Kard'!F16+'[1]3o Kard'!F16+'[1]4o Kard'!F16+'[1]5o Kard'!F16+'[1]6o Kard'!F16+'[1]7o Kard'!F16+[1]Karditsomagoulas!F16+[1]esperino!F16+[1]Mousiko!F16+[1]Agnanterou!F16+[1]Bragiana!F16+[1]Kallifoni!F16+[1]Kedros!F16+[1]Leontariou!F16+'[1]1o Mouzakiou'!F16+'[1]2o Mouzakiou'!F16+'[1]1o Palama'!F16+'[1]2o Palama'!F16+[1]Proastiou!F16+'[1]1o Sofades'!F16+'[1]2o Sofades'!F16+[1]Fanari!F16+[1]Itea!F16+[1]Magoula!F16+[1]Mataraga!F16+[1]Mitropoli!F16</f>
        <v>4</v>
      </c>
      <c r="G16" s="163"/>
      <c r="H16" s="163"/>
      <c r="I16" s="164"/>
      <c r="J16" s="164"/>
      <c r="K16" s="78">
        <f t="shared" si="0"/>
        <v>1</v>
      </c>
      <c r="L16" s="78">
        <f t="shared" si="0"/>
        <v>4</v>
      </c>
      <c r="M16" s="125">
        <f t="shared" si="1"/>
        <v>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</row>
    <row r="17" spans="1:14" s="3" customFormat="1" ht="15">
      <c r="A17" s="169" t="s">
        <v>52</v>
      </c>
      <c r="B17" s="161" t="s">
        <v>9</v>
      </c>
      <c r="C17" s="162" t="s">
        <v>11</v>
      </c>
      <c r="D17" s="92">
        <f>'[1]1o Kard'!D17+'[1]2o Kard'!D17+'[1]3o Kard'!D17+'[1]4o Kard'!D17+'[1]5o Kard'!D17+'[1]6o Kard'!D17+'[1]7o Kard'!D17+[1]Karditsomagoulas!D17+[1]esperino!D17+[1]Mousiko!D17+[1]Agnanterou!D17+[1]Bragiana!D17+[1]Kallifoni!D17+[1]Kedros!D17+[1]Leontariou!D17+'[1]1o Mouzakiou'!D17+'[1]2o Mouzakiou'!D17+'[1]1o Palama'!D17+'[1]2o Palama'!D17+[1]Proastiou!D17+'[1]1o Sofades'!D17+'[1]2o Sofades'!D17+[1]Fanari!D17+[1]Itea!D17+[1]Magoula!D17+[1]Mataraga!D17+[1]Mitropoli!D17</f>
        <v>52</v>
      </c>
      <c r="E17" s="90">
        <f>'[1]1o Kard'!E17+'[1]2o Kard'!E17+'[1]3o Kard'!E17+'[1]4o Kard'!E17+'[1]5o Kard'!E17+'[1]6o Kard'!E17+'[1]7o Kard'!E17+[1]Karditsomagoulas!E17+[1]esperino!E17+[1]Mousiko!E17+[1]Agnanterou!E17+[1]Bragiana!E17+[1]Kallifoni!E17+[1]Kedros!E17+[1]Leontariou!E17+'[1]1o Mouzakiou'!E17+'[1]2o Mouzakiou'!E17+'[1]1o Palama'!E17+'[1]2o Palama'!E17+[1]Proastiou!E17+'[1]1o Sofades'!E17+'[1]2o Sofades'!E17+[1]Fanari!E17+[1]Itea!E17+[1]Magoula!E17+[1]Mataraga!E17+[1]Mitropoli!E17</f>
        <v>27</v>
      </c>
      <c r="F17" s="90">
        <f>'[1]1o Kard'!F17+'[1]2o Kard'!F17+'[1]3o Kard'!F17+'[1]4o Kard'!F17+'[1]5o Kard'!F17+'[1]6o Kard'!F17+'[1]7o Kard'!F17+[1]Karditsomagoulas!F17+[1]esperino!F17+[1]Mousiko!F17+[1]Agnanterou!F17+[1]Bragiana!F17+[1]Kallifoni!F17+[1]Kedros!F17+[1]Leontariou!F17+'[1]1o Mouzakiou'!F17+'[1]2o Mouzakiou'!F17+'[1]1o Palama'!F17+'[1]2o Palama'!F17+[1]Proastiou!F17+'[1]1o Sofades'!F17+'[1]2o Sofades'!F17+[1]Fanari!F17+[1]Itea!F17+[1]Magoula!F17+[1]Mataraga!F17+[1]Mitropoli!F17</f>
        <v>16</v>
      </c>
      <c r="G17" s="163"/>
      <c r="H17" s="163"/>
      <c r="I17" s="164"/>
      <c r="J17" s="164"/>
      <c r="K17" s="78">
        <f t="shared" si="0"/>
        <v>27</v>
      </c>
      <c r="L17" s="78">
        <f t="shared" si="0"/>
        <v>16</v>
      </c>
      <c r="M17" s="125">
        <f t="shared" si="1"/>
        <v>43</v>
      </c>
      <c r="N17" s="41"/>
    </row>
    <row r="18" spans="1:14" s="3" customFormat="1" ht="15">
      <c r="A18" s="170" t="s">
        <v>53</v>
      </c>
      <c r="B18" s="161" t="s">
        <v>9</v>
      </c>
      <c r="C18" s="162" t="s">
        <v>11</v>
      </c>
      <c r="D18" s="92">
        <f>'[1]1o Kard'!D18+'[1]2o Kard'!D18+'[1]3o Kard'!D18+'[1]4o Kard'!D18+'[1]5o Kard'!D18+'[1]6o Kard'!D18+'[1]7o Kard'!D18+[1]Karditsomagoulas!D18+[1]esperino!D18+[1]Mousiko!D18+[1]Agnanterou!D18+[1]Bragiana!D18+[1]Kallifoni!D18+[1]Kedros!D18+[1]Leontariou!D18+'[1]1o Mouzakiou'!D18+'[1]2o Mouzakiou'!D18+'[1]1o Palama'!D18+'[1]2o Palama'!D18+[1]Proastiou!D18+'[1]1o Sofades'!D18+'[1]2o Sofades'!D18+[1]Fanari!D18+[1]Itea!D18+[1]Magoula!D18+[1]Mataraga!D18+[1]Mitropoli!D18</f>
        <v>52</v>
      </c>
      <c r="E18" s="90">
        <f>'[1]1o Kard'!E18+'[1]2o Kard'!E18+'[1]3o Kard'!E18+'[1]4o Kard'!E18+'[1]5o Kard'!E18+'[1]6o Kard'!E18+'[1]7o Kard'!E18+[1]Karditsomagoulas!E18+[1]esperino!E18+[1]Mousiko!E18+[1]Agnanterou!E18+[1]Bragiana!E18+[1]Kallifoni!E18+[1]Kedros!E18+[1]Leontariou!E18+'[1]1o Mouzakiou'!E18+'[1]2o Mouzakiou'!E18+'[1]1o Palama'!E18+'[1]2o Palama'!E18+[1]Proastiou!E18+'[1]1o Sofades'!E18+'[1]2o Sofades'!E18+[1]Fanari!E18+[1]Itea!E18+[1]Magoula!E18+[1]Mataraga!E18+[1]Mitropoli!E18</f>
        <v>23</v>
      </c>
      <c r="F18" s="90">
        <f>'[1]1o Kard'!F18+'[1]2o Kard'!F18+'[1]3o Kard'!F18+'[1]4o Kard'!F18+'[1]5o Kard'!F18+'[1]6o Kard'!F18+'[1]7o Kard'!F18+[1]Karditsomagoulas!F18+[1]esperino!F18+[1]Mousiko!F18+[1]Agnanterou!F18+[1]Bragiana!F18+[1]Kallifoni!F18+[1]Kedros!F18+[1]Leontariou!F18+'[1]1o Mouzakiou'!F18+'[1]2o Mouzakiou'!F18+'[1]1o Palama'!F18+'[1]2o Palama'!F18+[1]Proastiou!F18+'[1]1o Sofades'!F18+'[1]2o Sofades'!F18+[1]Fanari!F18+[1]Itea!F18+[1]Magoula!F18+[1]Mataraga!F18+[1]Mitropoli!F18</f>
        <v>20</v>
      </c>
      <c r="G18" s="163"/>
      <c r="H18" s="163"/>
      <c r="I18" s="164"/>
      <c r="J18" s="164"/>
      <c r="K18" s="78">
        <f t="shared" si="0"/>
        <v>23</v>
      </c>
      <c r="L18" s="78">
        <f t="shared" si="0"/>
        <v>20</v>
      </c>
      <c r="M18" s="125">
        <f t="shared" si="1"/>
        <v>43</v>
      </c>
      <c r="N18" s="41"/>
    </row>
    <row r="19" spans="1:14" s="3" customFormat="1" ht="15">
      <c r="A19" s="170" t="s">
        <v>61</v>
      </c>
      <c r="B19" s="161" t="s">
        <v>9</v>
      </c>
      <c r="C19" s="162" t="s">
        <v>11</v>
      </c>
      <c r="D19" s="92">
        <f>'[1]1o Kard'!D19+'[1]2o Kard'!D19+'[1]3o Kard'!D19+'[1]4o Kard'!D19+'[1]5o Kard'!D19+'[1]6o Kard'!D19+'[1]7o Kard'!D19+[1]Karditsomagoulas!D19+[1]esperino!D19+[1]Mousiko!D19+[1]Agnanterou!D19+[1]Bragiana!D19+[1]Kallifoni!D19+[1]Kedros!D19+[1]Leontariou!D19+'[1]1o Mouzakiou'!D19+'[1]2o Mouzakiou'!D19+'[1]1o Palama'!D19+'[1]2o Palama'!D19+[1]Proastiou!D19+'[1]1o Sofades'!D19+'[1]2o Sofades'!D19+[1]Fanari!D19+[1]Itea!D19+[1]Magoula!D19+[1]Mataraga!D19+[1]Mitropoli!D19</f>
        <v>52</v>
      </c>
      <c r="E19" s="90">
        <f>'[1]1o Kard'!E19+'[1]2o Kard'!E19+'[1]3o Kard'!E19+'[1]4o Kard'!E19+'[1]5o Kard'!E19+'[1]6o Kard'!E19+'[1]7o Kard'!E19+[1]Karditsomagoulas!E19+[1]esperino!E19+[1]Mousiko!E19+[1]Agnanterou!E19+[1]Bragiana!E19+[1]Kallifoni!E19+[1]Kedros!E19+[1]Leontariou!E19+'[1]1o Mouzakiou'!E19+'[1]2o Mouzakiou'!E19+'[1]1o Palama'!E19+'[1]2o Palama'!E19+[1]Proastiou!E19+'[1]1o Sofades'!E19+'[1]2o Sofades'!E19+[1]Fanari!E19+[1]Itea!E19+[1]Magoula!E19+[1]Mataraga!E19+[1]Mitropoli!E19</f>
        <v>12</v>
      </c>
      <c r="F19" s="90">
        <f>'[1]1o Kard'!F19+'[1]2o Kard'!F19+'[1]3o Kard'!F19+'[1]4o Kard'!F19+'[1]5o Kard'!F19+'[1]6o Kard'!F19+'[1]7o Kard'!F19+[1]Karditsomagoulas!F19+[1]esperino!F19+[1]Mousiko!F19+[1]Agnanterou!F19+[1]Bragiana!F19+[1]Kallifoni!F19+[1]Kedros!F19+[1]Leontariou!F19+'[1]1o Mouzakiou'!F19+'[1]2o Mouzakiou'!F19+'[1]1o Palama'!F19+'[1]2o Palama'!F19+[1]Proastiou!F19+'[1]1o Sofades'!F19+'[1]2o Sofades'!F19+[1]Fanari!F19+[1]Itea!F19+[1]Magoula!F19+[1]Mataraga!F19+[1]Mitropoli!F19</f>
        <v>12</v>
      </c>
      <c r="G19" s="163"/>
      <c r="H19" s="163"/>
      <c r="I19" s="164"/>
      <c r="J19" s="164"/>
      <c r="K19" s="78">
        <f t="shared" si="0"/>
        <v>12</v>
      </c>
      <c r="L19" s="78">
        <f t="shared" si="0"/>
        <v>12</v>
      </c>
      <c r="M19" s="125">
        <f t="shared" si="1"/>
        <v>24</v>
      </c>
      <c r="N19" s="41"/>
    </row>
    <row r="20" spans="1:14" ht="15">
      <c r="A20" s="170" t="s">
        <v>80</v>
      </c>
      <c r="B20" s="161" t="s">
        <v>9</v>
      </c>
      <c r="C20" s="162" t="s">
        <v>11</v>
      </c>
      <c r="D20" s="92">
        <f>'[1]1o Kard'!D20+'[1]2o Kard'!D20+'[1]3o Kard'!D20+'[1]4o Kard'!D20+'[1]5o Kard'!D20+'[1]6o Kard'!D20+'[1]7o Kard'!D20+[1]Karditsomagoulas!D20+[1]esperino!D20+[1]Mousiko!D20+[1]Agnanterou!D20+[1]Bragiana!D20+[1]Kallifoni!D20+[1]Kedros!D20+[1]Leontariou!D20+'[1]1o Mouzakiou'!D20+'[1]2o Mouzakiou'!D20+'[1]1o Palama'!D20+'[1]2o Palama'!D20+[1]Proastiou!D20+'[1]1o Sofades'!D20+'[1]2o Sofades'!D20+[1]Fanari!D20+[1]Itea!D20+[1]Magoula!D20+[1]Mataraga!D20+[1]Mitropoli!D20</f>
        <v>52</v>
      </c>
      <c r="E20" s="91">
        <f>'[1]1o Kard'!E20+'[1]2o Kard'!E20+'[1]3o Kard'!E20+'[1]4o Kard'!E20+'[1]5o Kard'!E20+'[1]6o Kard'!E20+'[1]7o Kard'!E20+[1]Karditsomagoulas!E20+[1]esperino!E20+[1]Mousiko!E20+[1]Agnanterou!E20+[1]Bragiana!E20+[1]Kallifoni!E20+[1]Kedros!E20+[1]Leontariou!E20+'[1]1o Mouzakiou'!E20+'[1]2o Mouzakiou'!E20+'[1]1o Palama'!E20+'[1]2o Palama'!E20+[1]Proastiou!E20+'[1]1o Sofades'!E20+'[1]2o Sofades'!E20+[1]Fanari!E20+[1]Itea!E20+[1]Magoula!E20+[1]Mataraga!E20+[1]Mitropoli!E20</f>
        <v>13</v>
      </c>
      <c r="F20" s="91">
        <f>'[1]1o Kard'!F20+'[1]2o Kard'!F20+'[1]3o Kard'!F20+'[1]4o Kard'!F20+'[1]5o Kard'!F20+'[1]6o Kard'!F20+'[1]7o Kard'!F20+[1]Karditsomagoulas!F20+[1]esperino!F20+[1]Mousiko!F20+[1]Agnanterou!F20+[1]Bragiana!F20+[1]Kallifoni!F20+[1]Kedros!F20+[1]Leontariou!F20+'[1]1o Mouzakiou'!F20+'[1]2o Mouzakiou'!F20+'[1]1o Palama'!F20+'[1]2o Palama'!F20+[1]Proastiou!F20+'[1]1o Sofades'!F20+'[1]2o Sofades'!F20+[1]Fanari!F20+[1]Itea!F20+[1]Magoula!F20+[1]Mataraga!F20+[1]Mitropoli!F20</f>
        <v>20</v>
      </c>
      <c r="G20" s="163"/>
      <c r="H20" s="163"/>
      <c r="I20" s="164"/>
      <c r="J20" s="164"/>
      <c r="K20" s="78">
        <f t="shared" si="0"/>
        <v>13</v>
      </c>
      <c r="L20" s="78">
        <f t="shared" si="0"/>
        <v>20</v>
      </c>
      <c r="M20" s="125">
        <f t="shared" si="1"/>
        <v>33</v>
      </c>
      <c r="N20" s="21"/>
    </row>
    <row r="21" spans="1:14" ht="15">
      <c r="A21" s="170" t="s">
        <v>62</v>
      </c>
      <c r="B21" s="161" t="s">
        <v>9</v>
      </c>
      <c r="C21" s="162" t="s">
        <v>11</v>
      </c>
      <c r="D21" s="92">
        <f>'[1]1o Kard'!D21+'[1]2o Kard'!D21+'[1]3o Kard'!D21+'[1]4o Kard'!D21+'[1]5o Kard'!D21+'[1]6o Kard'!D21+'[1]7o Kard'!D21+[1]Karditsomagoulas!D21+[1]esperino!D21+[1]Mousiko!D21+[1]Agnanterou!D21+[1]Bragiana!D21+[1]Kallifoni!D21+[1]Kedros!D21+[1]Leontariou!D21+'[1]1o Mouzakiou'!D21+'[1]2o Mouzakiou'!D21+'[1]1o Palama'!D21+'[1]2o Palama'!D21+[1]Proastiou!D21+'[1]1o Sofades'!D21+'[1]2o Sofades'!D21+[1]Fanari!D21+[1]Itea!D21+[1]Magoula!D21+[1]Mataraga!D21+[1]Mitropoli!D21</f>
        <v>52</v>
      </c>
      <c r="E21" s="91">
        <f>'[1]1o Kard'!E21+'[1]2o Kard'!E21+'[1]3o Kard'!E21+'[1]4o Kard'!E21+'[1]5o Kard'!E21+'[1]6o Kard'!E21+'[1]7o Kard'!E21+[1]Karditsomagoulas!E21+[1]esperino!E21+[1]Mousiko!E21+[1]Agnanterou!E21+[1]Bragiana!E21+[1]Kallifoni!E21+[1]Kedros!E21+[1]Leontariou!E21+'[1]1o Mouzakiou'!E21+'[1]2o Mouzakiou'!E21+'[1]1o Palama'!E21+'[1]2o Palama'!E21+[1]Proastiou!E21+'[1]1o Sofades'!E21+'[1]2o Sofades'!E21+[1]Fanari!E21+[1]Itea!E21+[1]Magoula!E21+[1]Mataraga!E21+[1]Mitropoli!E21</f>
        <v>6</v>
      </c>
      <c r="F21" s="91">
        <f>'[1]1o Kard'!F21+'[1]2o Kard'!F21+'[1]3o Kard'!F21+'[1]4o Kard'!F21+'[1]5o Kard'!F21+'[1]6o Kard'!F21+'[1]7o Kard'!F21+[1]Karditsomagoulas!F21+[1]esperino!F21+[1]Mousiko!F21+[1]Agnanterou!F21+[1]Bragiana!F21+[1]Kallifoni!F21+[1]Kedros!F21+[1]Leontariou!F21+'[1]1o Mouzakiou'!F21+'[1]2o Mouzakiou'!F21+'[1]1o Palama'!F21+'[1]2o Palama'!F21+[1]Proastiou!F21+'[1]1o Sofades'!F21+'[1]2o Sofades'!F21+[1]Fanari!F21+[1]Itea!F21+[1]Magoula!F21+[1]Mataraga!F21+[1]Mitropoli!F21</f>
        <v>23</v>
      </c>
      <c r="G21" s="163"/>
      <c r="H21" s="163"/>
      <c r="I21" s="164"/>
      <c r="J21" s="164"/>
      <c r="K21" s="78">
        <f t="shared" si="0"/>
        <v>6</v>
      </c>
      <c r="L21" s="78">
        <f t="shared" si="0"/>
        <v>23</v>
      </c>
      <c r="M21" s="125">
        <f t="shared" si="1"/>
        <v>29</v>
      </c>
      <c r="N21" s="21"/>
    </row>
    <row r="22" spans="1:14" ht="15">
      <c r="A22" s="167" t="s">
        <v>105</v>
      </c>
      <c r="B22" s="161" t="s">
        <v>9</v>
      </c>
      <c r="C22" s="162" t="s">
        <v>11</v>
      </c>
      <c r="D22" s="92">
        <f>'[1]1o Kard'!D22+'[1]2o Kard'!D22+'[1]3o Kard'!D22+'[1]4o Kard'!D22+'[1]5o Kard'!D22+'[1]6o Kard'!D22+'[1]7o Kard'!D22+[1]Karditsomagoulas!D22+[1]esperino!D22+[1]Mousiko!D22+[1]Agnanterou!D22+[1]Bragiana!D22+[1]Kallifoni!D22+[1]Kedros!D22+[1]Leontariou!D22+'[1]1o Mouzakiou'!D22+'[1]2o Mouzakiou'!D22+'[1]1o Palama'!D22+'[1]2o Palama'!D22+[1]Proastiou!D22+'[1]1o Sofades'!D22+'[1]2o Sofades'!D22+[1]Fanari!D22+[1]Itea!D22+[1]Magoula!D22+[1]Mataraga!D22+[1]Mitropoli!D22</f>
        <v>52</v>
      </c>
      <c r="E22" s="91">
        <f>'[1]1o Kard'!E22+'[1]2o Kard'!E22+'[1]3o Kard'!E22+'[1]4o Kard'!E22+'[1]5o Kard'!E22+'[1]6o Kard'!E22+'[1]7o Kard'!E22+[1]Karditsomagoulas!E22+[1]esperino!E22+[1]Mousiko!E22+[1]Agnanterou!E22+[1]Bragiana!E22+[1]Kallifoni!E22+[1]Kedros!E22+[1]Leontariou!E22+'[1]1o Mouzakiou'!E22+'[1]2o Mouzakiou'!E22+'[1]1o Palama'!E22+'[1]2o Palama'!E22+[1]Proastiou!E22+'[1]1o Sofades'!E22+'[1]2o Sofades'!E22+[1]Fanari!E22+[1]Itea!E22+[1]Magoula!E22+[1]Mataraga!E22+[1]Mitropoli!E22</f>
        <v>4</v>
      </c>
      <c r="F22" s="91">
        <f>'[1]1o Kard'!F22+'[1]2o Kard'!F22+'[1]3o Kard'!F22+'[1]4o Kard'!F22+'[1]5o Kard'!F22+'[1]6o Kard'!F22+'[1]7o Kard'!F22+[1]Karditsomagoulas!F22+[1]esperino!F22+[1]Mousiko!F22+[1]Agnanterou!F22+[1]Bragiana!F22+[1]Kallifoni!F22+[1]Kedros!F22+[1]Leontariou!F22+'[1]1o Mouzakiou'!F22+'[1]2o Mouzakiou'!F22+'[1]1o Palama'!F22+'[1]2o Palama'!F22+[1]Proastiou!F22+'[1]1o Sofades'!F22+'[1]2o Sofades'!F22+[1]Fanari!F22+[1]Itea!F22+[1]Magoula!F22+[1]Mataraga!F22+[1]Mitropoli!F22</f>
        <v>4</v>
      </c>
      <c r="G22" s="163"/>
      <c r="H22" s="163"/>
      <c r="I22" s="164"/>
      <c r="J22" s="164"/>
      <c r="K22" s="78">
        <f t="shared" si="0"/>
        <v>4</v>
      </c>
      <c r="L22" s="78">
        <f t="shared" si="0"/>
        <v>4</v>
      </c>
      <c r="M22" s="125">
        <f t="shared" si="1"/>
        <v>8</v>
      </c>
      <c r="N22" s="21"/>
    </row>
    <row r="23" spans="1:14" ht="15">
      <c r="A23" s="168" t="s">
        <v>106</v>
      </c>
      <c r="B23" s="161" t="s">
        <v>9</v>
      </c>
      <c r="C23" s="162" t="s">
        <v>11</v>
      </c>
      <c r="D23" s="92">
        <f>'[1]1o Kard'!D23+'[1]2o Kard'!D23+'[1]3o Kard'!D23+'[1]4o Kard'!D23+'[1]5o Kard'!D23+'[1]6o Kard'!D23+'[1]7o Kard'!D23+[1]Karditsomagoulas!D23+[1]esperino!D23+[1]Mousiko!D23+[1]Agnanterou!D23+[1]Bragiana!D23+[1]Kallifoni!D23+[1]Kedros!D23+[1]Leontariou!D23+'[1]1o Mouzakiou'!D23+'[1]2o Mouzakiou'!D23+'[1]1o Palama'!D23+'[1]2o Palama'!D23+[1]Proastiou!D23+'[1]1o Sofades'!D23+'[1]2o Sofades'!D23+[1]Fanari!D23+[1]Itea!D23+[1]Magoula!D23+[1]Mataraga!D23+[1]Mitropoli!D23</f>
        <v>52</v>
      </c>
      <c r="E23" s="91">
        <f>'[1]1o Kard'!E23+'[1]2o Kard'!E23+'[1]3o Kard'!E23+'[1]4o Kard'!E23+'[1]5o Kard'!E23+'[1]6o Kard'!E23+'[1]7o Kard'!E23+[1]Karditsomagoulas!E23+[1]esperino!E23+[1]Mousiko!E23+[1]Agnanterou!E23+[1]Bragiana!E23+[1]Kallifoni!E23+[1]Kedros!E23+[1]Leontariou!E23+'[1]1o Mouzakiou'!E23+'[1]2o Mouzakiou'!E23+'[1]1o Palama'!E23+'[1]2o Palama'!E23+[1]Proastiou!E23+'[1]1o Sofades'!E23+'[1]2o Sofades'!E23+[1]Fanari!E23+[1]Itea!E23+[1]Magoula!E23+[1]Mataraga!E23+[1]Mitropoli!E23</f>
        <v>1</v>
      </c>
      <c r="F23" s="91">
        <f>'[1]1o Kard'!F23+'[1]2o Kard'!F23+'[1]3o Kard'!F23+'[1]4o Kard'!F23+'[1]5o Kard'!F23+'[1]6o Kard'!F23+'[1]7o Kard'!F23+[1]Karditsomagoulas!F23+[1]esperino!F23+[1]Mousiko!F23+[1]Agnanterou!F23+[1]Bragiana!F23+[1]Kallifoni!F23+[1]Kedros!F23+[1]Leontariou!F23+'[1]1o Mouzakiou'!F23+'[1]2o Mouzakiou'!F23+'[1]1o Palama'!F23+'[1]2o Palama'!F23+[1]Proastiou!F23+'[1]1o Sofades'!F23+'[1]2o Sofades'!F23+[1]Fanari!F23+[1]Itea!F23+[1]Magoula!F23+[1]Mataraga!F23+[1]Mitropoli!F23</f>
        <v>3</v>
      </c>
      <c r="G23" s="163"/>
      <c r="H23" s="163"/>
      <c r="I23" s="164"/>
      <c r="J23" s="164"/>
      <c r="K23" s="78">
        <f t="shared" si="0"/>
        <v>1</v>
      </c>
      <c r="L23" s="78">
        <f t="shared" si="0"/>
        <v>3</v>
      </c>
      <c r="M23" s="125">
        <f t="shared" si="1"/>
        <v>4</v>
      </c>
      <c r="N23" s="21"/>
    </row>
    <row r="24" spans="1:14" ht="15">
      <c r="A24" s="169" t="s">
        <v>63</v>
      </c>
      <c r="B24" s="171" t="s">
        <v>12</v>
      </c>
      <c r="C24" s="172" t="s">
        <v>10</v>
      </c>
      <c r="D24" s="92">
        <f>'[1]1o Kard'!D24+'[1]2o Kard'!D24+'[1]3o Kard'!D24+'[1]4o Kard'!D24+'[1]5o Kard'!D24+'[1]6o Kard'!D24+'[1]7o Kard'!D24+[1]Karditsomagoulas!D24+[1]esperino!D24+[1]Mousiko!D24+[1]Agnanterou!D24+[1]Bragiana!D24+[1]Kallifoni!D24+[1]Kedros!D24+[1]Leontariou!D24+'[1]1o Mouzakiou'!D24+'[1]2o Mouzakiou'!D24+'[1]1o Palama'!D24+'[1]2o Palama'!D24+[1]Proastiou!D24+'[1]1o Sofades'!D24+'[1]2o Sofades'!D24+[1]Fanari!D24+[1]Itea!D24+[1]Magoula!D24+[1]Mataraga!D24+[1]Mitropoli!D24</f>
        <v>53</v>
      </c>
      <c r="E24" s="163"/>
      <c r="F24" s="163"/>
      <c r="G24" s="163"/>
      <c r="H24" s="163"/>
      <c r="I24" s="91">
        <f>'[1]1o Kard'!I24+'[1]2o Kard'!I24+'[1]3o Kard'!I24+'[1]4o Kard'!I24+'[1]5o Kard'!I24+'[1]6o Kard'!I24+'[1]7o Kard'!I24+[1]Karditsomagoulas!I24+[1]esperino!I24+[1]Mousiko!I24+[1]Agnanterou!I24+[1]Bragiana!I24+[1]Kallifoni!I24+[1]Kedros!I24+[1]Leontariou!I24+'[1]1o Mouzakiou'!I24+'[1]2o Mouzakiou'!I24+'[1]1o Palama'!I24+'[1]2o Palama'!I24+[1]Proastiou!I24+'[1]1o Sofades'!I24+'[1]2o Sofades'!I24+[1]Fanari!I24+[1]Itea!I24+[1]Magoula!I24+[1]Mataraga!I24+[1]Mitropoli!I24</f>
        <v>23</v>
      </c>
      <c r="J24" s="91">
        <f>'[1]1o Kard'!J24+'[1]2o Kard'!J24+'[1]3o Kard'!J24+'[1]4o Kard'!J24+'[1]5o Kard'!J24+'[1]6o Kard'!J24+'[1]7o Kard'!J24+[1]Karditsomagoulas!J24+[1]esperino!J24+[1]Mousiko!J24+[1]Agnanterou!J24+[1]Bragiana!J24+[1]Kallifoni!J24+[1]Kedros!J24+[1]Leontariou!J24+'[1]1o Mouzakiou'!J24+'[1]2o Mouzakiou'!J24+'[1]1o Palama'!J24+'[1]2o Palama'!J24+[1]Proastiou!J24+'[1]1o Sofades'!J24+'[1]2o Sofades'!J24+[1]Fanari!J24+[1]Itea!J24+[1]Magoula!J24+[1]Mataraga!J24+[1]Mitropoli!J24</f>
        <v>8</v>
      </c>
      <c r="K24" s="78">
        <f>SUM(I24)</f>
        <v>23</v>
      </c>
      <c r="L24" s="78">
        <f t="shared" ref="K24:L29" si="2">SUM(J24)</f>
        <v>8</v>
      </c>
      <c r="M24" s="125">
        <f t="shared" si="1"/>
        <v>31</v>
      </c>
      <c r="N24" s="21"/>
    </row>
    <row r="25" spans="1:14" ht="15">
      <c r="A25" s="170" t="s">
        <v>64</v>
      </c>
      <c r="B25" s="172" t="s">
        <v>12</v>
      </c>
      <c r="C25" s="172" t="s">
        <v>10</v>
      </c>
      <c r="D25" s="92">
        <f>'[1]1o Kard'!D25+'[1]2o Kard'!D25+'[1]3o Kard'!D25+'[1]4o Kard'!D25+'[1]5o Kard'!D25+'[1]6o Kard'!D25+'[1]7o Kard'!D25+[1]Karditsomagoulas!D25+[1]esperino!D25+[1]Mousiko!D25+[1]Agnanterou!D25+[1]Bragiana!D25+[1]Kallifoni!D25+[1]Kedros!D25+[1]Leontariou!D25+'[1]1o Mouzakiou'!D25+'[1]2o Mouzakiou'!D25+'[1]1o Palama'!D25+'[1]2o Palama'!D25+[1]Proastiou!D25+'[1]1o Sofades'!D25+'[1]2o Sofades'!D25+[1]Fanari!D25+[1]Itea!D25+[1]Magoula!D25+[1]Mataraga!D25+[1]Mitropoli!D25</f>
        <v>53</v>
      </c>
      <c r="E25" s="163"/>
      <c r="F25" s="163"/>
      <c r="G25" s="163"/>
      <c r="H25" s="163"/>
      <c r="I25" s="78">
        <f>'[1]1o Kard'!I25+'[1]2o Kard'!I25+'[1]3o Kard'!I25+'[1]4o Kard'!I25+'[1]5o Kard'!I25+'[1]6o Kard'!I25+'[1]7o Kard'!I25+[1]Karditsomagoulas!I25+[1]esperino!I25+[1]Mousiko!I25+[1]Agnanterou!I25+[1]Bragiana!I25+[1]Kallifoni!I25+[1]Kedros!I25+[1]Leontariou!I25+'[1]1o Mouzakiou'!I25+'[1]2o Mouzakiou'!I25+'[1]1o Palama'!I25+'[1]2o Palama'!I25+[1]Proastiou!I25+'[1]1o Sofades'!I25+'[1]2o Sofades'!I25+[1]Fanari!I25+[1]Itea!I25+[1]Magoula!I25+[1]Mataraga!I25+[1]Mitropoli!I25</f>
        <v>27</v>
      </c>
      <c r="J25" s="78">
        <f>'[1]1o Kard'!J25+'[1]2o Kard'!J25+'[1]3o Kard'!J25+'[1]4o Kard'!J25+'[1]5o Kard'!J25+'[1]6o Kard'!J25+'[1]7o Kard'!J25+[1]Karditsomagoulas!J25+[1]esperino!J25+[1]Mousiko!J25+[1]Agnanterou!J25+[1]Bragiana!J25+[1]Kallifoni!J25+[1]Kedros!J25+[1]Leontariou!J25+'[1]1o Mouzakiou'!J25+'[1]2o Mouzakiou'!J25+'[1]1o Palama'!J25+'[1]2o Palama'!J25+[1]Proastiou!J25+'[1]1o Sofades'!J25+'[1]2o Sofades'!J25+[1]Fanari!J25+[1]Itea!J25+[1]Magoula!J25+[1]Mataraga!J25+[1]Mitropoli!J25</f>
        <v>9</v>
      </c>
      <c r="K25" s="78">
        <f t="shared" si="2"/>
        <v>27</v>
      </c>
      <c r="L25" s="78">
        <f t="shared" si="2"/>
        <v>9</v>
      </c>
      <c r="M25" s="125">
        <f t="shared" si="1"/>
        <v>36</v>
      </c>
      <c r="N25" s="21"/>
    </row>
    <row r="26" spans="1:14" ht="15">
      <c r="A26" s="170" t="s">
        <v>65</v>
      </c>
      <c r="B26" s="172" t="s">
        <v>12</v>
      </c>
      <c r="C26" s="172" t="s">
        <v>10</v>
      </c>
      <c r="D26" s="92">
        <f>'[1]1o Kard'!D26+'[1]2o Kard'!D26+'[1]3o Kard'!D26+'[1]4o Kard'!D26+'[1]5o Kard'!D26+'[1]6o Kard'!D26+'[1]7o Kard'!D26+[1]Karditsomagoulas!D26+[1]esperino!D26+[1]Mousiko!D26+[1]Agnanterou!D26+[1]Bragiana!D26+[1]Kallifoni!D26+[1]Kedros!D26+[1]Leontariou!D26+'[1]1o Mouzakiou'!D26+'[1]2o Mouzakiou'!D26+'[1]1o Palama'!D26+'[1]2o Palama'!D26+[1]Proastiou!D26+'[1]1o Sofades'!D26+'[1]2o Sofades'!D26+[1]Fanari!D26+[1]Itea!D26+[1]Magoula!D26+[1]Mataraga!D26+[1]Mitropoli!D26</f>
        <v>53</v>
      </c>
      <c r="E26" s="163"/>
      <c r="F26" s="163"/>
      <c r="G26" s="163"/>
      <c r="H26" s="163"/>
      <c r="I26" s="78">
        <f>'[1]1o Kard'!I26+'[1]2o Kard'!I26+'[1]3o Kard'!I26+'[1]4o Kard'!I26+'[1]5o Kard'!I26+'[1]6o Kard'!I26+'[1]7o Kard'!I26+[1]Karditsomagoulas!I26+[1]esperino!I26+[1]Mousiko!I26+[1]Agnanterou!I26+[1]Bragiana!I26+[1]Kallifoni!I26+[1]Kedros!I26+[1]Leontariou!I26+'[1]1o Mouzakiou'!I26+'[1]2o Mouzakiou'!I26+'[1]1o Palama'!I26+'[1]2o Palama'!I26+[1]Proastiou!I26+'[1]1o Sofades'!I26+'[1]2o Sofades'!I26+[1]Fanari!I26+[1]Itea!I26+[1]Magoula!I26+[1]Mataraga!I26+[1]Mitropoli!I26</f>
        <v>22</v>
      </c>
      <c r="J26" s="78">
        <f>'[1]1o Kard'!J26+'[1]2o Kard'!J26+'[1]3o Kard'!J26+'[1]4o Kard'!J26+'[1]5o Kard'!J26+'[1]6o Kard'!J26+'[1]7o Kard'!J26+[1]Karditsomagoulas!J26+[1]esperino!J26+[1]Mousiko!J26+[1]Agnanterou!J26+[1]Bragiana!J26+[1]Kallifoni!J26+[1]Kedros!J26+[1]Leontariou!J26+'[1]1o Mouzakiou'!J26+'[1]2o Mouzakiou'!J26+'[1]1o Palama'!J26+'[1]2o Palama'!J26+[1]Proastiou!J26+'[1]1o Sofades'!J26+'[1]2o Sofades'!J26+[1]Fanari!J26+[1]Itea!J26+[1]Magoula!J26+[1]Mataraga!J26+[1]Mitropoli!J26</f>
        <v>9</v>
      </c>
      <c r="K26" s="78">
        <f t="shared" si="2"/>
        <v>22</v>
      </c>
      <c r="L26" s="78">
        <f t="shared" si="2"/>
        <v>9</v>
      </c>
      <c r="M26" s="125">
        <f t="shared" si="1"/>
        <v>31</v>
      </c>
      <c r="N26" s="21"/>
    </row>
    <row r="27" spans="1:14" ht="15">
      <c r="A27" s="170" t="s">
        <v>81</v>
      </c>
      <c r="B27" s="172" t="s">
        <v>12</v>
      </c>
      <c r="C27" s="172" t="s">
        <v>10</v>
      </c>
      <c r="D27" s="92">
        <f>'[1]1o Kard'!D27+'[1]2o Kard'!D27+'[1]3o Kard'!D27+'[1]4o Kard'!D27+'[1]5o Kard'!D27+'[1]6o Kard'!D27+'[1]7o Kard'!D27+[1]Karditsomagoulas!D27+[1]esperino!D27+[1]Mousiko!D27+[1]Agnanterou!D27+[1]Bragiana!D27+[1]Kallifoni!D27+[1]Kedros!D27+[1]Leontariou!D27+'[1]1o Mouzakiou'!D27+'[1]2o Mouzakiou'!D27+'[1]1o Palama'!D27+'[1]2o Palama'!D27+[1]Proastiou!D27+'[1]1o Sofades'!D27+'[1]2o Sofades'!D27+[1]Fanari!D27+[1]Itea!D27+[1]Magoula!D27+[1]Mataraga!D27+[1]Mitropoli!D27</f>
        <v>53</v>
      </c>
      <c r="E27" s="163"/>
      <c r="F27" s="163"/>
      <c r="G27" s="163"/>
      <c r="H27" s="163"/>
      <c r="I27" s="78">
        <f>'[1]1o Kard'!I27+'[1]2o Kard'!I27+'[1]3o Kard'!I27+'[1]4o Kard'!I27+'[1]5o Kard'!I27+'[1]6o Kard'!I27+'[1]7o Kard'!I27+[1]Karditsomagoulas!I27+[1]esperino!I27+[1]Mousiko!I27+[1]Agnanterou!I27+[1]Bragiana!I27+[1]Kallifoni!I27+[1]Kedros!I27+[1]Leontariou!I27+'[1]1o Mouzakiou'!I27+'[1]2o Mouzakiou'!I27+'[1]1o Palama'!I27+'[1]2o Palama'!I27+[1]Proastiou!I27+'[1]1o Sofades'!I27+'[1]2o Sofades'!I27+[1]Fanari!I27+[1]Itea!I27+[1]Magoula!I27+[1]Mataraga!I27+[1]Mitropoli!I27</f>
        <v>7</v>
      </c>
      <c r="J27" s="78">
        <f>'[1]1o Kard'!J27+'[1]2o Kard'!J27+'[1]3o Kard'!J27+'[1]4o Kard'!J27+'[1]5o Kard'!J27+'[1]6o Kard'!J27+'[1]7o Kard'!J27+[1]Karditsomagoulas!J27+[1]esperino!J27+[1]Mousiko!J27+[1]Agnanterou!J27+[1]Bragiana!J27+[1]Kallifoni!J27+[1]Kedros!J27+[1]Leontariou!J27+'[1]1o Mouzakiou'!J27+'[1]2o Mouzakiou'!J27+'[1]1o Palama'!J27+'[1]2o Palama'!J27+[1]Proastiou!J27+'[1]1o Sofades'!J27+'[1]2o Sofades'!J27+[1]Fanari!J27+[1]Itea!J27+[1]Magoula!J27+[1]Mataraga!J27+[1]Mitropoli!J27</f>
        <v>8</v>
      </c>
      <c r="K27" s="78">
        <f t="shared" si="2"/>
        <v>7</v>
      </c>
      <c r="L27" s="78">
        <f t="shared" si="2"/>
        <v>8</v>
      </c>
      <c r="M27" s="125">
        <f t="shared" si="1"/>
        <v>15</v>
      </c>
      <c r="N27" s="21"/>
    </row>
    <row r="28" spans="1:14" ht="15">
      <c r="A28" s="170" t="s">
        <v>66</v>
      </c>
      <c r="B28" s="172" t="s">
        <v>12</v>
      </c>
      <c r="C28" s="172" t="s">
        <v>10</v>
      </c>
      <c r="D28" s="92">
        <f>'[1]1o Kard'!D28+'[1]2o Kard'!D28+'[1]3o Kard'!D28+'[1]4o Kard'!D28+'[1]5o Kard'!D28+'[1]6o Kard'!D28+'[1]7o Kard'!D28+[1]Karditsomagoulas!D28+[1]esperino!D28+[1]Mousiko!D28+[1]Agnanterou!D28+[1]Bragiana!D28+[1]Kallifoni!D28+[1]Kedros!D28+[1]Leontariou!D28+'[1]1o Mouzakiou'!D28+'[1]2o Mouzakiou'!D28+'[1]1o Palama'!D28+'[1]2o Palama'!D28+[1]Proastiou!D28+'[1]1o Sofades'!D28+'[1]2o Sofades'!D28+[1]Fanari!D28+[1]Itea!D28+[1]Magoula!D28+[1]Mataraga!D28+[1]Mitropoli!D28</f>
        <v>53</v>
      </c>
      <c r="E28" s="163"/>
      <c r="F28" s="163"/>
      <c r="G28" s="163"/>
      <c r="H28" s="163"/>
      <c r="I28" s="78">
        <f>'[1]1o Kard'!I28+'[1]2o Kard'!I28+'[1]3o Kard'!I28+'[1]4o Kard'!I28+'[1]5o Kard'!I28+'[1]6o Kard'!I28+'[1]7o Kard'!I28+[1]Karditsomagoulas!I28+[1]esperino!I28+[1]Mousiko!I28+[1]Agnanterou!I28+[1]Bragiana!I28+[1]Kallifoni!I28+[1]Kedros!I28+[1]Leontariou!I28+'[1]1o Mouzakiou'!I28+'[1]2o Mouzakiou'!I28+'[1]1o Palama'!I28+'[1]2o Palama'!I28+[1]Proastiou!I28+'[1]1o Sofades'!I28+'[1]2o Sofades'!I28+[1]Fanari!I28+[1]Itea!I28+[1]Magoula!I28+[1]Mataraga!I28+[1]Mitropoli!I28</f>
        <v>11</v>
      </c>
      <c r="J28" s="78">
        <f>'[1]1o Kard'!J28+'[1]2o Kard'!J28+'[1]3o Kard'!J28+'[1]4o Kard'!J28+'[1]5o Kard'!J28+'[1]6o Kard'!J28+'[1]7o Kard'!J28+[1]Karditsomagoulas!J28+[1]esperino!J28+[1]Mousiko!J28+[1]Agnanterou!J28+[1]Bragiana!J28+[1]Kallifoni!J28+[1]Kedros!J28+[1]Leontariou!J28+'[1]1o Mouzakiou'!J28+'[1]2o Mouzakiou'!J28+'[1]1o Palama'!J28+'[1]2o Palama'!J28+[1]Proastiou!J28+'[1]1o Sofades'!J28+'[1]2o Sofades'!J28+[1]Fanari!J28+[1]Itea!J28+[1]Magoula!J28+[1]Mataraga!J28+[1]Mitropoli!J28</f>
        <v>7</v>
      </c>
      <c r="K28" s="78">
        <f t="shared" si="2"/>
        <v>11</v>
      </c>
      <c r="L28" s="78">
        <f t="shared" si="2"/>
        <v>7</v>
      </c>
      <c r="M28" s="125">
        <f t="shared" si="1"/>
        <v>18</v>
      </c>
      <c r="N28" s="21"/>
    </row>
    <row r="29" spans="1:14" ht="15">
      <c r="A29" s="170" t="s">
        <v>67</v>
      </c>
      <c r="B29" s="172" t="s">
        <v>12</v>
      </c>
      <c r="C29" s="172" t="s">
        <v>13</v>
      </c>
      <c r="D29" s="92">
        <f>'[1]1o Kard'!D29+'[1]2o Kard'!D29+'[1]3o Kard'!D29+'[1]4o Kard'!D29+'[1]5o Kard'!D29+'[1]6o Kard'!D29+'[1]7o Kard'!D29+[1]Karditsomagoulas!D29+[1]esperino!D29+[1]Mousiko!D29+[1]Agnanterou!D29+[1]Bragiana!D29+[1]Kallifoni!D29+[1]Kedros!D29+[1]Leontariou!D29+'[1]1o Mouzakiou'!D29+'[1]2o Mouzakiou'!D29+'[1]1o Palama'!D29+'[1]2o Palama'!D29+[1]Proastiou!D29+'[1]1o Sofades'!D29+'[1]2o Sofades'!D29+[1]Fanari!D29+[1]Itea!D29+[1]Magoula!D29+[1]Mataraga!D29+[1]Mitropoli!D29</f>
        <v>51</v>
      </c>
      <c r="E29" s="173"/>
      <c r="F29" s="174"/>
      <c r="G29" s="174"/>
      <c r="H29" s="174"/>
      <c r="I29" s="154">
        <f>'[1]1o Kard'!I29+'[1]2o Kard'!I29+'[1]3o Kard'!I29+'[1]4o Kard'!I29+'[1]5o Kard'!I29+'[1]6o Kard'!I29+'[1]7o Kard'!I29+[1]Karditsomagoulas!I29+[1]esperino!I29+[1]Mousiko!I29+[1]Agnanterou!I29+[1]Bragiana!I29+[1]Kallifoni!I29+[1]Kedros!I29+[1]Leontariou!I29+'[1]1o Mouzakiou'!I29+'[1]2o Mouzakiou'!I29+'[1]1o Palama'!I29+'[1]2o Palama'!I29+[1]Proastiou!I29+'[1]1o Sofades'!I29+'[1]2o Sofades'!I29+[1]Fanari!I29+[1]Itea!I29+[1]Magoula!I29+[1]Mataraga!I29+[1]Mitropoli!I29</f>
        <v>33</v>
      </c>
      <c r="J29" s="154">
        <f>'[1]1o Kard'!J29+'[1]2o Kard'!J29+'[1]3o Kard'!J29+'[1]4o Kard'!J29+'[1]5o Kard'!J29+'[1]6o Kard'!J29+'[1]7o Kard'!J29+[1]Karditsomagoulas!J29+[1]esperino!J29+[1]Mousiko!J29+[1]Agnanterou!J29+[1]Bragiana!J29+[1]Kallifoni!J29+[1]Kedros!J29+[1]Leontariou!J29+'[1]1o Mouzakiou'!J29+'[1]2o Mouzakiou'!J29+'[1]1o Palama'!J29+'[1]2o Palama'!J29+[1]Proastiou!J29+'[1]1o Sofades'!J29+'[1]2o Sofades'!J29+[1]Fanari!J29+[1]Itea!J29+[1]Magoula!J29+[1]Mataraga!J29+[1]Mitropoli!J29</f>
        <v>9</v>
      </c>
      <c r="K29" s="78">
        <f t="shared" si="2"/>
        <v>33</v>
      </c>
      <c r="L29" s="78">
        <f t="shared" si="2"/>
        <v>9</v>
      </c>
      <c r="M29" s="125">
        <f t="shared" si="1"/>
        <v>42</v>
      </c>
      <c r="N29" s="21"/>
    </row>
    <row r="30" spans="1:14" ht="15">
      <c r="A30" s="170" t="s">
        <v>68</v>
      </c>
      <c r="B30" s="172" t="s">
        <v>12</v>
      </c>
      <c r="C30" s="172" t="s">
        <v>13</v>
      </c>
      <c r="D30" s="92">
        <f>'[1]1o Kard'!D30+'[1]2o Kard'!D30+'[1]3o Kard'!D30+'[1]4o Kard'!D30+'[1]5o Kard'!D30+'[1]6o Kard'!D30+'[1]7o Kard'!D30+[1]Karditsomagoulas!D30+[1]esperino!D30+[1]Mousiko!D30+[1]Agnanterou!D30+[1]Bragiana!D30+[1]Kallifoni!D30+[1]Kedros!D30+[1]Leontariou!D30+'[1]1o Mouzakiou'!D30+'[1]2o Mouzakiou'!D30+'[1]1o Palama'!D30+'[1]2o Palama'!D30+[1]Proastiou!D30+'[1]1o Sofades'!D30+'[1]2o Sofades'!D30+[1]Fanari!D30+[1]Itea!D30+[1]Magoula!D30+[1]Mataraga!D30+[1]Mitropoli!D30</f>
        <v>51</v>
      </c>
      <c r="E30" s="173"/>
      <c r="F30" s="174"/>
      <c r="G30" s="174"/>
      <c r="H30" s="174"/>
      <c r="I30" s="175">
        <f>'[1]1o Kard'!I30+'[1]2o Kard'!I30+'[1]3o Kard'!I30+'[1]4o Kard'!I30+'[1]5o Kard'!I30+'[1]6o Kard'!I30+'[1]7o Kard'!I30+[1]Karditsomagoulas!I30+[1]esperino!I30+[1]Mousiko!I30+[1]Agnanterou!I30+[1]Bragiana!I30+[1]Kallifoni!I30+[1]Kedros!I30+[1]Leontariou!I30+'[1]1o Mouzakiou'!I30+'[1]2o Mouzakiou'!I30+'[1]1o Palama'!I30+'[1]2o Palama'!I30+[1]Proastiou!I30+'[1]1o Sofades'!I30+'[1]2o Sofades'!I30+[1]Fanari!I30+[1]Itea!I30+[1]Magoula!I30+[1]Mataraga!I30+[1]Mitropoli!I30</f>
        <v>33</v>
      </c>
      <c r="J30" s="175">
        <f>'[1]1o Kard'!J30+'[1]2o Kard'!J30+'[1]3o Kard'!J30+'[1]4o Kard'!J30+'[1]5o Kard'!J30+'[1]6o Kard'!J30+'[1]7o Kard'!J30+[1]Karditsomagoulas!J30+[1]esperino!J30+[1]Mousiko!J30+[1]Agnanterou!J30+[1]Bragiana!J30+[1]Kallifoni!J30+[1]Kedros!J30+[1]Leontariou!J30+'[1]1o Mouzakiou'!J30+'[1]2o Mouzakiou'!J30+'[1]1o Palama'!J30+'[1]2o Palama'!J30+[1]Proastiou!J30+'[1]1o Sofades'!J30+'[1]2o Sofades'!J30+[1]Fanari!J30+[1]Itea!J30+[1]Magoula!J30+[1]Mataraga!J30+[1]Mitropoli!J30</f>
        <v>9</v>
      </c>
      <c r="K30" s="78">
        <f t="shared" ref="K30:L33" si="3">SUM(I30)</f>
        <v>33</v>
      </c>
      <c r="L30" s="78">
        <f t="shared" si="3"/>
        <v>9</v>
      </c>
      <c r="M30" s="125">
        <f t="shared" si="1"/>
        <v>42</v>
      </c>
      <c r="N30" s="21"/>
    </row>
    <row r="31" spans="1:14" ht="15">
      <c r="A31" s="170" t="s">
        <v>69</v>
      </c>
      <c r="B31" s="172" t="s">
        <v>12</v>
      </c>
      <c r="C31" s="172" t="s">
        <v>13</v>
      </c>
      <c r="D31" s="92">
        <f>'[1]1o Kard'!D31+'[1]2o Kard'!D31+'[1]3o Kard'!D31+'[1]4o Kard'!D31+'[1]5o Kard'!D31+'[1]6o Kard'!D31+'[1]7o Kard'!D31+[1]Karditsomagoulas!D31+[1]esperino!D31+[1]Mousiko!D31+[1]Agnanterou!D31+[1]Bragiana!D31+[1]Kallifoni!D31+[1]Kedros!D31+[1]Leontariou!D31+'[1]1o Mouzakiou'!D31+'[1]2o Mouzakiou'!D31+'[1]1o Palama'!D31+'[1]2o Palama'!D31+[1]Proastiou!D31+'[1]1o Sofades'!D31+'[1]2o Sofades'!D31+[1]Fanari!D31+[1]Itea!D31+[1]Magoula!D31+[1]Mataraga!D31+[1]Mitropoli!D31</f>
        <v>51</v>
      </c>
      <c r="E31" s="163"/>
      <c r="F31" s="174"/>
      <c r="G31" s="174"/>
      <c r="H31" s="174"/>
      <c r="I31" s="175">
        <f>'[1]1o Kard'!I31+'[1]2o Kard'!I31+'[1]3o Kard'!I31+'[1]4o Kard'!I31+'[1]5o Kard'!I31+'[1]6o Kard'!I31+'[1]7o Kard'!I31+[1]Karditsomagoulas!I31+[1]esperino!I31+[1]Mousiko!I31+[1]Agnanterou!I31+[1]Bragiana!I31+[1]Kallifoni!I31+[1]Kedros!I31+[1]Leontariou!I31+'[1]1o Mouzakiou'!I31+'[1]2o Mouzakiou'!I31+'[1]1o Palama'!I31+'[1]2o Palama'!I31+[1]Proastiou!I31+'[1]1o Sofades'!I31+'[1]2o Sofades'!I31+[1]Fanari!I31+[1]Itea!I31+[1]Magoula!I31+[1]Mataraga!I31+[1]Mitropoli!I31</f>
        <v>11</v>
      </c>
      <c r="J31" s="175">
        <f>'[1]1o Kard'!J31+'[1]2o Kard'!J31+'[1]3o Kard'!J31+'[1]4o Kard'!J31+'[1]5o Kard'!J31+'[1]6o Kard'!J31+'[1]7o Kard'!J31+[1]Karditsomagoulas!J31+[1]esperino!J31+[1]Mousiko!J31+[1]Agnanterou!J31+[1]Bragiana!J31+[1]Kallifoni!J31+[1]Kedros!J31+[1]Leontariou!J31+'[1]1o Mouzakiou'!J31+'[1]2o Mouzakiou'!J31+'[1]1o Palama'!J31+'[1]2o Palama'!J31+[1]Proastiou!J31+'[1]1o Sofades'!J31+'[1]2o Sofades'!J31+[1]Fanari!J31+[1]Itea!J31+[1]Magoula!J31+[1]Mataraga!J31+[1]Mitropoli!J31</f>
        <v>17</v>
      </c>
      <c r="K31" s="78">
        <f t="shared" si="3"/>
        <v>11</v>
      </c>
      <c r="L31" s="78">
        <f t="shared" si="3"/>
        <v>17</v>
      </c>
      <c r="M31" s="125">
        <f t="shared" si="1"/>
        <v>28</v>
      </c>
      <c r="N31" s="21"/>
    </row>
    <row r="32" spans="1:14" ht="15">
      <c r="A32" s="170" t="s">
        <v>82</v>
      </c>
      <c r="B32" s="172" t="s">
        <v>12</v>
      </c>
      <c r="C32" s="172" t="s">
        <v>13</v>
      </c>
      <c r="D32" s="92">
        <f>'[1]1o Kard'!D32+'[1]2o Kard'!D32+'[1]3o Kard'!D32+'[1]4o Kard'!D32+'[1]5o Kard'!D32+'[1]6o Kard'!D32+'[1]7o Kard'!D32+[1]Karditsomagoulas!D32+[1]esperino!D32+[1]Mousiko!D32+[1]Agnanterou!D32+[1]Bragiana!D32+[1]Kallifoni!D32+[1]Kedros!D32+[1]Leontariou!D32+'[1]1o Mouzakiou'!D32+'[1]2o Mouzakiou'!D32+'[1]1o Palama'!D32+'[1]2o Palama'!D32+[1]Proastiou!D32+'[1]1o Sofades'!D32+'[1]2o Sofades'!D32+[1]Fanari!D32+[1]Itea!D32+[1]Magoula!D32+[1]Mataraga!D32+[1]Mitropoli!D32</f>
        <v>51</v>
      </c>
      <c r="E32" s="163"/>
      <c r="F32" s="174"/>
      <c r="G32" s="174"/>
      <c r="H32" s="174"/>
      <c r="I32" s="175">
        <f>'[1]1o Kard'!I32+'[1]2o Kard'!I32+'[1]3o Kard'!I32+'[1]4o Kard'!I32+'[1]5o Kard'!I32+'[1]6o Kard'!I32+'[1]7o Kard'!I32+[1]Karditsomagoulas!I32+[1]esperino!I32+[1]Mousiko!I32+[1]Agnanterou!I32+[1]Bragiana!I32+[1]Kallifoni!I32+[1]Kedros!I32+[1]Leontariou!I32+'[1]1o Mouzakiou'!I32+'[1]2o Mouzakiou'!I32+'[1]1o Palama'!I32+'[1]2o Palama'!I32+[1]Proastiou!I32+'[1]1o Sofades'!I32+'[1]2o Sofades'!I32+[1]Fanari!I32+[1]Itea!I32+[1]Magoula!I32+[1]Mataraga!I32+[1]Mitropoli!I32</f>
        <v>9</v>
      </c>
      <c r="J32" s="175">
        <f>'[1]1o Kard'!J32+'[1]2o Kard'!J32+'[1]3o Kard'!J32+'[1]4o Kard'!J32+'[1]5o Kard'!J32+'[1]6o Kard'!J32+'[1]7o Kard'!J32+[1]Karditsomagoulas!J32+[1]esperino!J32+[1]Mousiko!J32+[1]Agnanterou!J32+[1]Bragiana!J32+[1]Kallifoni!J32+[1]Kedros!J32+[1]Leontariou!J32+'[1]1o Mouzakiou'!J32+'[1]2o Mouzakiou'!J32+'[1]1o Palama'!J32+'[1]2o Palama'!J32+[1]Proastiou!J32+'[1]1o Sofades'!J32+'[1]2o Sofades'!J32+[1]Fanari!J32+[1]Itea!J32+[1]Magoula!J32+[1]Mataraga!J32+[1]Mitropoli!J32</f>
        <v>12</v>
      </c>
      <c r="K32" s="78">
        <f t="shared" si="3"/>
        <v>9</v>
      </c>
      <c r="L32" s="78">
        <f t="shared" si="3"/>
        <v>12</v>
      </c>
      <c r="M32" s="125">
        <f t="shared" si="1"/>
        <v>21</v>
      </c>
      <c r="N32" s="21"/>
    </row>
    <row r="33" spans="1:14" ht="15">
      <c r="A33" s="170" t="s">
        <v>70</v>
      </c>
      <c r="B33" s="172" t="s">
        <v>12</v>
      </c>
      <c r="C33" s="172" t="s">
        <v>13</v>
      </c>
      <c r="D33" s="92">
        <f>'[1]1o Kard'!D33+'[1]2o Kard'!D33+'[1]3o Kard'!D33+'[1]4o Kard'!D33+'[1]5o Kard'!D33+'[1]6o Kard'!D33+'[1]7o Kard'!D33+[1]Karditsomagoulas!D33+[1]esperino!D33+[1]Mousiko!D33+[1]Agnanterou!D33+[1]Bragiana!D33+[1]Kallifoni!D33+[1]Kedros!D33+[1]Leontariou!D33+'[1]1o Mouzakiou'!D33+'[1]2o Mouzakiou'!D33+'[1]1o Palama'!D33+'[1]2o Palama'!D33+[1]Proastiou!D33+'[1]1o Sofades'!D33+'[1]2o Sofades'!D33+[1]Fanari!D33+[1]Itea!D33+[1]Magoula!D33+[1]Mataraga!D33+[1]Mitropoli!D33</f>
        <v>51</v>
      </c>
      <c r="E33" s="163"/>
      <c r="F33" s="174"/>
      <c r="G33" s="174"/>
      <c r="H33" s="174"/>
      <c r="I33" s="175">
        <f>'[1]1o Kard'!I33+'[1]2o Kard'!I33+'[1]3o Kard'!I33+'[1]4o Kard'!I33+'[1]5o Kard'!I33+'[1]6o Kard'!I33+'[1]7o Kard'!I33+[1]Karditsomagoulas!I33+[1]esperino!I33+[1]Mousiko!I33+[1]Agnanterou!I33+[1]Bragiana!I33+[1]Kallifoni!I33+[1]Kedros!I33+[1]Leontariou!I33+'[1]1o Mouzakiou'!I33+'[1]2o Mouzakiou'!I33+'[1]1o Palama'!I33+'[1]2o Palama'!I33+[1]Proastiou!I33+'[1]1o Sofades'!I33+'[1]2o Sofades'!I33+[1]Fanari!I33+[1]Itea!I33+[1]Magoula!I33+[1]Mataraga!I33+[1]Mitropoli!I33</f>
        <v>14</v>
      </c>
      <c r="J33" s="175">
        <f>'[1]1o Kard'!J33+'[1]2o Kard'!J33+'[1]3o Kard'!J33+'[1]4o Kard'!J33+'[1]5o Kard'!J33+'[1]6o Kard'!J33+'[1]7o Kard'!J33+[1]Karditsomagoulas!J33+[1]esperino!J33+[1]Mousiko!J33+[1]Agnanterou!J33+[1]Bragiana!J33+[1]Kallifoni!J33+[1]Kedros!J33+[1]Leontariou!J33+'[1]1o Mouzakiou'!J33+'[1]2o Mouzakiou'!J33+'[1]1o Palama'!J33+'[1]2o Palama'!J33+[1]Proastiou!J33+'[1]1o Sofades'!J33+'[1]2o Sofades'!J33+[1]Fanari!J33+[1]Itea!J33+[1]Magoula!J33+[1]Mataraga!J33+[1]Mitropoli!J33</f>
        <v>6</v>
      </c>
      <c r="K33" s="78">
        <f t="shared" si="3"/>
        <v>14</v>
      </c>
      <c r="L33" s="78">
        <f t="shared" si="3"/>
        <v>6</v>
      </c>
      <c r="M33" s="125">
        <f t="shared" si="1"/>
        <v>20</v>
      </c>
      <c r="N33" s="21"/>
    </row>
    <row r="34" spans="1:14" ht="15">
      <c r="A34" s="167" t="s">
        <v>107</v>
      </c>
      <c r="B34" s="176" t="s">
        <v>14</v>
      </c>
      <c r="C34" s="176" t="s">
        <v>10</v>
      </c>
      <c r="D34" s="92">
        <f>'[1]1o Kard'!D34+'[1]2o Kard'!D34+'[1]3o Kard'!D34+'[1]4o Kard'!D34+'[1]5o Kard'!D34+'[1]6o Kard'!D34+'[1]7o Kard'!D34+[1]Karditsomagoulas!D34+[1]esperino!D34+[1]Mousiko!D34+[1]Agnanterou!D34+[1]Bragiana!D34+[1]Kallifoni!D34+[1]Kedros!D34+[1]Leontariou!D34+'[1]1o Mouzakiou'!D34+'[1]2o Mouzakiou'!D34+'[1]1o Palama'!D34+'[1]2o Palama'!D34+[1]Proastiou!D34+'[1]1o Sofades'!D34+'[1]2o Sofades'!D34+[1]Fanari!D34+[1]Itea!D34+[1]Magoula!D34+[1]Mataraga!D34+[1]Mitropoli!D34</f>
        <v>53</v>
      </c>
      <c r="E34" s="163"/>
      <c r="F34" s="174"/>
      <c r="G34" s="154">
        <f>'[1]1o Kard'!G34+'[1]2o Kard'!G34+'[1]3o Kard'!G34+'[1]4o Kard'!G34+'[1]5o Kard'!G34+'[1]6o Kard'!G34+'[1]7o Kard'!G34+[1]Karditsomagoulas!G34+[1]esperino!G34+[1]Mousiko!G34+[1]Agnanterou!G34+[1]Bragiana!G34+[1]Kallifoni!G34+[1]Kedros!G34+[1]Leontariou!G34+'[1]1o Mouzakiou'!G34+'[1]2o Mouzakiou'!G34+'[1]1o Palama'!G34+'[1]2o Palama'!G34+[1]Proastiou!G34+'[1]1o Sofades'!G34+'[1]2o Sofades'!G34+[1]Fanari!G34+[1]Itea!G34+[1]Magoula!G34+[1]Mataraga!G34+[1]Mitropoli!G34</f>
        <v>18</v>
      </c>
      <c r="H34" s="154">
        <f>'[1]1o Kard'!H34+'[1]2o Kard'!H34+'[1]3o Kard'!H34+'[1]4o Kard'!H34+'[1]5o Kard'!H34+'[1]6o Kard'!H34+'[1]7o Kard'!H34+[1]Karditsomagoulas!H34+[1]esperino!H34+[1]Mousiko!H34+[1]Agnanterou!H34+[1]Bragiana!H34+[1]Kallifoni!H34+[1]Kedros!H34+[1]Leontariou!H34+'[1]1o Mouzakiou'!H34+'[1]2o Mouzakiou'!H34+'[1]1o Palama'!H34+'[1]2o Palama'!H34+[1]Proastiou!H34+'[1]1o Sofades'!H34+'[1]2o Sofades'!H34+[1]Fanari!H34+[1]Itea!H34+[1]Magoula!H34+[1]Mataraga!H34+[1]Mitropoli!H34</f>
        <v>25</v>
      </c>
      <c r="I34" s="174"/>
      <c r="J34" s="174"/>
      <c r="K34" s="78">
        <f t="shared" ref="K34:L40" si="4">SUM(G34)</f>
        <v>18</v>
      </c>
      <c r="L34" s="78">
        <f t="shared" si="4"/>
        <v>25</v>
      </c>
      <c r="M34" s="125">
        <f t="shared" si="1"/>
        <v>43</v>
      </c>
      <c r="N34" s="21"/>
    </row>
    <row r="35" spans="1:14" ht="30">
      <c r="A35" s="167" t="s">
        <v>108</v>
      </c>
      <c r="B35" s="176" t="s">
        <v>14</v>
      </c>
      <c r="C35" s="176" t="s">
        <v>10</v>
      </c>
      <c r="D35" s="92">
        <f>'[1]1o Kard'!D35+'[1]2o Kard'!D35+'[1]3o Kard'!D35+'[1]4o Kard'!D35+'[1]5o Kard'!D35+'[1]6o Kard'!D35+'[1]7o Kard'!D35+[1]Karditsomagoulas!D35+[1]esperino!D35+[1]Mousiko!D35+[1]Agnanterou!D35+[1]Bragiana!D35+[1]Kallifoni!D35+[1]Kedros!D35+[1]Leontariou!D35+'[1]1o Mouzakiou'!D35+'[1]2o Mouzakiou'!D35+'[1]1o Palama'!D35+'[1]2o Palama'!D35+[1]Proastiou!D35+'[1]1o Sofades'!D35+'[1]2o Sofades'!D35+[1]Fanari!D35+[1]Itea!D35+[1]Magoula!D35+[1]Mataraga!D35+[1]Mitropoli!D35</f>
        <v>53</v>
      </c>
      <c r="E35" s="163"/>
      <c r="F35" s="174"/>
      <c r="G35" s="154">
        <f>'[1]1o Kard'!G35+'[1]2o Kard'!G35+'[1]3o Kard'!G35+'[1]4o Kard'!G35+'[1]5o Kard'!G35+'[1]6o Kard'!G35+'[1]7o Kard'!G35+[1]Karditsomagoulas!G35+[1]esperino!G35+[1]Mousiko!G35+[1]Agnanterou!G35+[1]Bragiana!G35+[1]Kallifoni!G35+[1]Kedros!G35+[1]Leontariou!G35+'[1]1o Mouzakiou'!G35+'[1]2o Mouzakiou'!G35+'[1]1o Palama'!G35+'[1]2o Palama'!G35+[1]Proastiou!G35+'[1]1o Sofades'!G35+'[1]2o Sofades'!G35+[1]Fanari!G35+[1]Itea!G35+[1]Magoula!G35+[1]Mataraga!G35+[1]Mitropoli!G35</f>
        <v>14</v>
      </c>
      <c r="H35" s="154">
        <f>'[1]1o Kard'!H35+'[1]2o Kard'!H35+'[1]3o Kard'!H35+'[1]4o Kard'!H35+'[1]5o Kard'!H35+'[1]6o Kard'!H35+'[1]7o Kard'!H35+[1]Karditsomagoulas!H35+[1]esperino!H35+[1]Mousiko!H35+[1]Agnanterou!H35+[1]Bragiana!H35+[1]Kallifoni!H35+[1]Kedros!H35+[1]Leontariou!H35+'[1]1o Mouzakiou'!H35+'[1]2o Mouzakiou'!H35+'[1]1o Palama'!H35+'[1]2o Palama'!H35+[1]Proastiou!H35+'[1]1o Sofades'!H35+'[1]2o Sofades'!H35+[1]Fanari!H35+[1]Itea!H35+[1]Magoula!H35+[1]Mataraga!H35+[1]Mitropoli!H35</f>
        <v>24</v>
      </c>
      <c r="I35" s="174"/>
      <c r="J35" s="174"/>
      <c r="K35" s="78">
        <f t="shared" si="4"/>
        <v>14</v>
      </c>
      <c r="L35" s="78">
        <f t="shared" si="4"/>
        <v>24</v>
      </c>
      <c r="M35" s="125">
        <f t="shared" si="1"/>
        <v>38</v>
      </c>
    </row>
    <row r="36" spans="1:14" ht="25.5" customHeight="1">
      <c r="A36" s="167" t="s">
        <v>109</v>
      </c>
      <c r="B36" s="176" t="s">
        <v>14</v>
      </c>
      <c r="C36" s="176" t="s">
        <v>10</v>
      </c>
      <c r="D36" s="92">
        <f>'[1]1o Kard'!D36+'[1]2o Kard'!D36+'[1]3o Kard'!D36+'[1]4o Kard'!D36+'[1]5o Kard'!D36+'[1]6o Kard'!D36+'[1]7o Kard'!D36+[1]Karditsomagoulas!D36+[1]esperino!D36+[1]Mousiko!D36+[1]Agnanterou!D36+[1]Bragiana!D36+[1]Kallifoni!D36+[1]Kedros!D36+[1]Leontariou!D36+'[1]1o Mouzakiou'!D36+'[1]2o Mouzakiou'!D36+'[1]1o Palama'!D36+'[1]2o Palama'!D36+[1]Proastiou!D36+'[1]1o Sofades'!D36+'[1]2o Sofades'!D36+[1]Fanari!D36+[1]Itea!D36+[1]Magoula!D36+[1]Mataraga!D36+[1]Mitropoli!D36</f>
        <v>53</v>
      </c>
      <c r="E36" s="163"/>
      <c r="F36" s="174"/>
      <c r="G36" s="154">
        <f>'[1]1o Kard'!G36+'[1]2o Kard'!G36+'[1]3o Kard'!G36+'[1]4o Kard'!G36+'[1]5o Kard'!G36+'[1]6o Kard'!G36+'[1]7o Kard'!G36+[1]Karditsomagoulas!G36+[1]esperino!G36+[1]Mousiko!G36+[1]Agnanterou!G36+[1]Bragiana!G36+[1]Kallifoni!G36+[1]Kedros!G36+[1]Leontariou!G36+'[1]1o Mouzakiou'!G36+'[1]2o Mouzakiou'!G36+'[1]1o Palama'!G36+'[1]2o Palama'!G36+[1]Proastiou!G36+'[1]1o Sofades'!G36+'[1]2o Sofades'!G36+[1]Fanari!G36+[1]Itea!G36+[1]Magoula!G36+[1]Mataraga!G36+[1]Mitropoli!G36</f>
        <v>7</v>
      </c>
      <c r="H36" s="154">
        <f>'[1]1o Kard'!H36+'[1]2o Kard'!H36+'[1]3o Kard'!H36+'[1]4o Kard'!H36+'[1]5o Kard'!H36+'[1]6o Kard'!H36+'[1]7o Kard'!H36+[1]Karditsomagoulas!H36+[1]esperino!H36+[1]Mousiko!H36+[1]Agnanterou!H36+[1]Bragiana!H36+[1]Kallifoni!H36+[1]Kedros!H36+[1]Leontariou!H36+'[1]1o Mouzakiou'!H36+'[1]2o Mouzakiou'!H36+'[1]1o Palama'!H36+'[1]2o Palama'!H36+[1]Proastiou!H36+'[1]1o Sofades'!H36+'[1]2o Sofades'!H36+[1]Fanari!H36+[1]Itea!H36+[1]Magoula!H36+[1]Mataraga!H36+[1]Mitropoli!H36</f>
        <v>20</v>
      </c>
      <c r="I36" s="174"/>
      <c r="J36" s="174"/>
      <c r="K36" s="78">
        <f t="shared" si="4"/>
        <v>7</v>
      </c>
      <c r="L36" s="78">
        <f t="shared" si="4"/>
        <v>20</v>
      </c>
      <c r="M36" s="125">
        <f t="shared" si="1"/>
        <v>27</v>
      </c>
    </row>
    <row r="37" spans="1:14" ht="25.5" customHeight="1">
      <c r="A37" s="167" t="s">
        <v>110</v>
      </c>
      <c r="B37" s="176" t="s">
        <v>14</v>
      </c>
      <c r="C37" s="176" t="s">
        <v>11</v>
      </c>
      <c r="D37" s="92">
        <f>'[1]1o Kard'!D37+'[1]2o Kard'!D37+'[1]3o Kard'!D37+'[1]4o Kard'!D37+'[1]5o Kard'!D37+'[1]6o Kard'!D37+'[1]7o Kard'!D37+[1]Karditsomagoulas!D37+[1]esperino!D37+[1]Mousiko!D37+[1]Agnanterou!D37+[1]Bragiana!D37+[1]Kallifoni!D37+[1]Kedros!D37+[1]Leontariou!D37+'[1]1o Mouzakiou'!D37+'[1]2o Mouzakiou'!D37+'[1]1o Palama'!D37+'[1]2o Palama'!D37+[1]Proastiou!D37+'[1]1o Sofades'!D37+'[1]2o Sofades'!D37+[1]Fanari!D37+[1]Itea!D37+[1]Magoula!D37+[1]Mataraga!D37+[1]Mitropoli!D37</f>
        <v>52</v>
      </c>
      <c r="E37" s="163"/>
      <c r="F37" s="174"/>
      <c r="G37" s="154">
        <f>'[1]1o Kard'!G37+'[1]2o Kard'!G37+'[1]3o Kard'!G37+'[1]4o Kard'!G37+'[1]5o Kard'!G37+'[1]6o Kard'!G37+'[1]7o Kard'!G37+[1]Karditsomagoulas!G37+[1]esperino!G37+[1]Mousiko!G37+[1]Agnanterou!G37+[1]Bragiana!G37+[1]Kallifoni!G37+[1]Kedros!G37+[1]Leontariou!G37+'[1]1o Mouzakiou'!G37+'[1]2o Mouzakiou'!G37+'[1]1o Palama'!G37+'[1]2o Palama'!G37+[1]Proastiou!G37+'[1]1o Sofades'!G37+'[1]2o Sofades'!G37+[1]Fanari!G37+[1]Itea!G37+[1]Magoula!G37+[1]Mataraga!G37+[1]Mitropoli!G37</f>
        <v>22</v>
      </c>
      <c r="H37" s="154">
        <f>'[1]1o Kard'!H37+'[1]2o Kard'!H37+'[1]3o Kard'!H37+'[1]4o Kard'!H37+'[1]5o Kard'!H37+'[1]6o Kard'!H37+'[1]7o Kard'!H37+[1]Karditsomagoulas!H37+[1]esperino!H37+[1]Mousiko!H37+[1]Agnanterou!H37+[1]Bragiana!H37+[1]Kallifoni!H37+[1]Kedros!H37+[1]Leontariou!H37+'[1]1o Mouzakiou'!H37+'[1]2o Mouzakiou'!H37+'[1]1o Palama'!H37+'[1]2o Palama'!H37+[1]Proastiou!H37+'[1]1o Sofades'!H37+'[1]2o Sofades'!H37+[1]Fanari!H37+[1]Itea!H37+[1]Magoula!H37+[1]Mataraga!H37+[1]Mitropoli!H37</f>
        <v>16</v>
      </c>
      <c r="I37" s="174"/>
      <c r="J37" s="174"/>
      <c r="K37" s="78">
        <f t="shared" si="4"/>
        <v>22</v>
      </c>
      <c r="L37" s="78">
        <f t="shared" si="4"/>
        <v>16</v>
      </c>
      <c r="M37" s="125">
        <f t="shared" si="1"/>
        <v>38</v>
      </c>
    </row>
    <row r="38" spans="1:14" ht="25.5" customHeight="1">
      <c r="A38" s="167" t="s">
        <v>111</v>
      </c>
      <c r="B38" s="176" t="s">
        <v>14</v>
      </c>
      <c r="C38" s="176" t="s">
        <v>11</v>
      </c>
      <c r="D38" s="92">
        <f>'[1]1o Kard'!D38+'[1]2o Kard'!D38+'[1]3o Kard'!D38+'[1]4o Kard'!D38+'[1]5o Kard'!D38+'[1]6o Kard'!D38+'[1]7o Kard'!D38+[1]Karditsomagoulas!D38+[1]esperino!D38+[1]Mousiko!D38+[1]Agnanterou!D38+[1]Bragiana!D38+[1]Kallifoni!D38+[1]Kedros!D38+[1]Leontariou!D38+'[1]1o Mouzakiou'!D38+'[1]2o Mouzakiou'!D38+'[1]1o Palama'!D38+'[1]2o Palama'!D38+[1]Proastiou!D38+'[1]1o Sofades'!D38+'[1]2o Sofades'!D38+[1]Fanari!D38+[1]Itea!D38+[1]Magoula!D38+[1]Mataraga!D38+[1]Mitropoli!D38</f>
        <v>52</v>
      </c>
      <c r="E38" s="163"/>
      <c r="F38" s="174"/>
      <c r="G38" s="154">
        <f>'[1]1o Kard'!G38+'[1]2o Kard'!G38+'[1]3o Kard'!G38+'[1]4o Kard'!G38+'[1]5o Kard'!G38+'[1]6o Kard'!G38+'[1]7o Kard'!G38+[1]Karditsomagoulas!G38+[1]esperino!G38+[1]Mousiko!G38+[1]Agnanterou!G38+[1]Bragiana!G38+[1]Kallifoni!G38+[1]Kedros!G38+[1]Leontariou!G38+'[1]1o Mouzakiou'!G38+'[1]2o Mouzakiou'!G38+'[1]1o Palama'!G38+'[1]2o Palama'!G38+[1]Proastiou!G38+'[1]1o Sofades'!G38+'[1]2o Sofades'!G38+[1]Fanari!G38+[1]Itea!G38+[1]Magoula!G38+[1]Mataraga!G38+[1]Mitropoli!G38</f>
        <v>23</v>
      </c>
      <c r="H38" s="154">
        <f>'[1]1o Kard'!H38+'[1]2o Kard'!H38+'[1]3o Kard'!H38+'[1]4o Kard'!H38+'[1]5o Kard'!H38+'[1]6o Kard'!H38+'[1]7o Kard'!H38+[1]Karditsomagoulas!H38+[1]esperino!H38+[1]Mousiko!H38+[1]Agnanterou!H38+[1]Bragiana!H38+[1]Kallifoni!H38+[1]Kedros!H38+[1]Leontariou!H38+'[1]1o Mouzakiou'!H38+'[1]2o Mouzakiou'!H38+'[1]1o Palama'!H38+'[1]2o Palama'!H38+[1]Proastiou!H38+'[1]1o Sofades'!H38+'[1]2o Sofades'!H38+[1]Fanari!H38+[1]Itea!H38+[1]Magoula!H38+[1]Mataraga!H38+[1]Mitropoli!H38</f>
        <v>22</v>
      </c>
      <c r="I38" s="174"/>
      <c r="J38" s="174"/>
      <c r="K38" s="78">
        <f t="shared" si="4"/>
        <v>23</v>
      </c>
      <c r="L38" s="78">
        <f t="shared" si="4"/>
        <v>22</v>
      </c>
      <c r="M38" s="125">
        <f t="shared" si="1"/>
        <v>45</v>
      </c>
    </row>
    <row r="39" spans="1:14" ht="25.5" customHeight="1">
      <c r="A39" s="177" t="s">
        <v>112</v>
      </c>
      <c r="B39" s="176" t="s">
        <v>14</v>
      </c>
      <c r="C39" s="176" t="s">
        <v>11</v>
      </c>
      <c r="D39" s="92">
        <f>'[1]1o Kard'!D39+'[1]2o Kard'!D39+'[1]3o Kard'!D39+'[1]4o Kard'!D39+'[1]5o Kard'!D39+'[1]6o Kard'!D39+'[1]7o Kard'!D39+[1]Karditsomagoulas!D39+[1]esperino!D39+[1]Mousiko!D39+[1]Agnanterou!D39+[1]Bragiana!D39+[1]Kallifoni!D39+[1]Kedros!D39+[1]Leontariou!D39+'[1]1o Mouzakiou'!D39+'[1]2o Mouzakiou'!D39+'[1]1o Palama'!D39+'[1]2o Palama'!D39+[1]Proastiou!D39+'[1]1o Sofades'!D39+'[1]2o Sofades'!D39+[1]Fanari!D39+[1]Itea!D39+[1]Magoula!D39+[1]Mataraga!D39+[1]Mitropoli!D39</f>
        <v>52</v>
      </c>
      <c r="E39" s="163"/>
      <c r="F39" s="174"/>
      <c r="G39" s="154">
        <f>'[1]1o Kard'!G39+'[1]2o Kard'!G39+'[1]3o Kard'!G39+'[1]4o Kard'!G39+'[1]5o Kard'!G39+'[1]6o Kard'!G39+'[1]7o Kard'!G39+[1]Karditsomagoulas!G39+[1]esperino!G39+[1]Mousiko!G39+[1]Agnanterou!G39+[1]Bragiana!G39+[1]Kallifoni!G39+[1]Kedros!G39+[1]Leontariou!G39+'[1]1o Mouzakiou'!G39+'[1]2o Mouzakiou'!G39+'[1]1o Palama'!G39+'[1]2o Palama'!G39+[1]Proastiou!G39+'[1]1o Sofades'!G39+'[1]2o Sofades'!G39+[1]Fanari!G39+[1]Itea!G39+[1]Magoula!G39+[1]Mataraga!G39+[1]Mitropoli!G39</f>
        <v>23</v>
      </c>
      <c r="H39" s="154">
        <f>'[1]1o Kard'!H39+'[1]2o Kard'!H39+'[1]3o Kard'!H39+'[1]4o Kard'!H39+'[1]5o Kard'!H39+'[1]6o Kard'!H39+'[1]7o Kard'!H39+[1]Karditsomagoulas!H39+[1]esperino!H39+[1]Mousiko!H39+[1]Agnanterou!H39+[1]Bragiana!H39+[1]Kallifoni!H39+[1]Kedros!H39+[1]Leontariou!H39+'[1]1o Mouzakiou'!H39+'[1]2o Mouzakiou'!H39+'[1]1o Palama'!H39+'[1]2o Palama'!H39+[1]Proastiou!H39+'[1]1o Sofades'!H39+'[1]2o Sofades'!H39+[1]Fanari!H39+[1]Itea!H39+[1]Magoula!H39+[1]Mataraga!H39+[1]Mitropoli!H39</f>
        <v>22</v>
      </c>
      <c r="I39" s="174"/>
      <c r="J39" s="174"/>
      <c r="K39" s="78">
        <f t="shared" si="4"/>
        <v>23</v>
      </c>
      <c r="L39" s="78">
        <f t="shared" si="4"/>
        <v>22</v>
      </c>
      <c r="M39" s="125">
        <f t="shared" si="1"/>
        <v>45</v>
      </c>
    </row>
    <row r="40" spans="1:14" s="69" customFormat="1" ht="25.5" customHeight="1">
      <c r="A40" s="178" t="s">
        <v>71</v>
      </c>
      <c r="B40" s="176" t="s">
        <v>14</v>
      </c>
      <c r="C40" s="176" t="s">
        <v>11</v>
      </c>
      <c r="D40" s="92">
        <f>'[1]1o Kard'!D40+'[1]2o Kard'!D40+'[1]3o Kard'!D40+'[1]4o Kard'!D40+'[1]5o Kard'!D40+'[1]6o Kard'!D40+'[1]7o Kard'!D40+[1]Karditsomagoulas!D40+[1]esperino!D40+[1]Mousiko!D40+[1]Agnanterou!D40+[1]Bragiana!D40+[1]Kallifoni!D40+[1]Kedros!D40+[1]Leontariou!D40+'[1]1o Mouzakiou'!D40+'[1]2o Mouzakiou'!D40+'[1]1o Palama'!D40+'[1]2o Palama'!D40+[1]Proastiou!D40+'[1]1o Sofades'!D40+'[1]2o Sofades'!D40+[1]Fanari!D40+[1]Itea!D40+[1]Magoula!D40+[1]Mataraga!D40+[1]Mitropoli!D40</f>
        <v>52</v>
      </c>
      <c r="E40" s="163"/>
      <c r="F40" s="174"/>
      <c r="G40" s="154">
        <f>'[1]1o Kard'!G40+'[1]2o Kard'!G40+'[1]3o Kard'!G40+'[1]4o Kard'!G40+'[1]5o Kard'!G40+'[1]6o Kard'!G40+'[1]7o Kard'!G40+[1]Karditsomagoulas!G40+[1]esperino!G40+[1]Mousiko!G40+[1]Agnanterou!G40+[1]Bragiana!G40+[1]Kallifoni!G40+[1]Kedros!G40+[1]Leontariou!G40+'[1]1o Mouzakiou'!G40+'[1]2o Mouzakiou'!G40+'[1]1o Palama'!G40+'[1]2o Palama'!G40+[1]Proastiou!G40+'[1]1o Sofades'!G40+'[1]2o Sofades'!G40+[1]Fanari!G40+[1]Itea!G40+[1]Magoula!G40+[1]Mataraga!G40+[1]Mitropoli!G40</f>
        <v>15</v>
      </c>
      <c r="H40" s="154">
        <f>'[1]1o Kard'!H40+'[1]2o Kard'!H40+'[1]3o Kard'!H40+'[1]4o Kard'!H40+'[1]5o Kard'!H40+'[1]6o Kard'!H40+'[1]7o Kard'!H40+[1]Karditsomagoulas!H40+[1]esperino!H40+[1]Mousiko!H40+[1]Agnanterou!H40+[1]Bragiana!H40+[1]Kallifoni!H40+[1]Kedros!H40+[1]Leontariou!H40+'[1]1o Mouzakiou'!H40+'[1]2o Mouzakiou'!H40+'[1]1o Palama'!H40+'[1]2o Palama'!H40+[1]Proastiou!H40+'[1]1o Sofades'!H40+'[1]2o Sofades'!H40+[1]Fanari!H40+[1]Itea!H40+[1]Magoula!H40+[1]Mataraga!H40+[1]Mitropoli!H40</f>
        <v>26</v>
      </c>
      <c r="I40" s="174"/>
      <c r="J40" s="174"/>
      <c r="K40" s="78">
        <f t="shared" si="4"/>
        <v>15</v>
      </c>
      <c r="L40" s="78">
        <f t="shared" si="4"/>
        <v>26</v>
      </c>
      <c r="M40" s="125">
        <f t="shared" si="1"/>
        <v>41</v>
      </c>
    </row>
    <row r="41" spans="1:14" ht="15.75">
      <c r="A41" s="227" t="s">
        <v>27</v>
      </c>
      <c r="B41" s="227"/>
      <c r="C41" s="227"/>
      <c r="D41" s="119"/>
      <c r="E41" s="47">
        <f>SUM(E8:E40)</f>
        <v>198</v>
      </c>
      <c r="F41" s="47">
        <f t="shared" ref="F41:M41" si="5">SUM(F8:F40)</f>
        <v>200</v>
      </c>
      <c r="G41" s="48">
        <f t="shared" si="5"/>
        <v>122</v>
      </c>
      <c r="H41" s="48">
        <f t="shared" si="5"/>
        <v>155</v>
      </c>
      <c r="I41" s="49">
        <f t="shared" si="5"/>
        <v>190</v>
      </c>
      <c r="J41" s="49">
        <f t="shared" si="5"/>
        <v>94</v>
      </c>
      <c r="K41" s="70">
        <f t="shared" si="5"/>
        <v>510</v>
      </c>
      <c r="L41" s="70">
        <f t="shared" si="5"/>
        <v>449</v>
      </c>
      <c r="M41" s="70">
        <f t="shared" si="5"/>
        <v>959</v>
      </c>
    </row>
    <row r="42" spans="1:14" ht="15.75">
      <c r="A42" s="227"/>
      <c r="B42" s="227"/>
      <c r="C42" s="227"/>
      <c r="D42" s="120" t="s">
        <v>24</v>
      </c>
      <c r="E42" s="50"/>
      <c r="F42" s="50"/>
      <c r="G42" s="50"/>
      <c r="H42" s="50"/>
      <c r="I42" s="49">
        <f>SUM(I29:I33)</f>
        <v>100</v>
      </c>
      <c r="J42" s="49">
        <f>SUM(J29:J33)</f>
        <v>53</v>
      </c>
      <c r="K42" s="46">
        <f t="shared" ref="K42:L44" si="6">SUM(E42,G42,I42)</f>
        <v>100</v>
      </c>
      <c r="L42" s="46">
        <f t="shared" si="6"/>
        <v>53</v>
      </c>
      <c r="M42" s="46">
        <f>SUM(K42,L42)</f>
        <v>153</v>
      </c>
    </row>
    <row r="43" spans="1:14" ht="15.75">
      <c r="A43" s="227"/>
      <c r="B43" s="227"/>
      <c r="C43" s="227"/>
      <c r="D43" s="120" t="s">
        <v>25</v>
      </c>
      <c r="E43" s="47">
        <f>SUM(E17:E23)</f>
        <v>86</v>
      </c>
      <c r="F43" s="47">
        <f>SUM(F17:F23)</f>
        <v>98</v>
      </c>
      <c r="G43" s="48">
        <f>SUM(G37:G40)</f>
        <v>83</v>
      </c>
      <c r="H43" s="48">
        <f>SUM(H37:H40)</f>
        <v>86</v>
      </c>
      <c r="I43" s="51"/>
      <c r="J43" s="51"/>
      <c r="K43" s="46">
        <f t="shared" si="6"/>
        <v>169</v>
      </c>
      <c r="L43" s="46">
        <f t="shared" si="6"/>
        <v>184</v>
      </c>
      <c r="M43" s="46">
        <f>SUM(K43,L43)</f>
        <v>353</v>
      </c>
    </row>
    <row r="44" spans="1:14" ht="15.75">
      <c r="A44" s="227"/>
      <c r="B44" s="227"/>
      <c r="C44" s="227"/>
      <c r="D44" s="120" t="s">
        <v>26</v>
      </c>
      <c r="E44" s="47">
        <f>SUM(E8:E16)</f>
        <v>112</v>
      </c>
      <c r="F44" s="47">
        <f>SUM(F8:F16)</f>
        <v>102</v>
      </c>
      <c r="G44" s="48">
        <f>SUM(G34:G36)</f>
        <v>39</v>
      </c>
      <c r="H44" s="48">
        <f>SUM(H34:H36)</f>
        <v>69</v>
      </c>
      <c r="I44" s="49">
        <f>SUM(I24:I28)</f>
        <v>90</v>
      </c>
      <c r="J44" s="49">
        <f>SUM(J24:J28)</f>
        <v>41</v>
      </c>
      <c r="K44" s="46">
        <f t="shared" si="6"/>
        <v>241</v>
      </c>
      <c r="L44" s="46">
        <f t="shared" si="6"/>
        <v>212</v>
      </c>
      <c r="M44" s="46">
        <f>SUM(K44,L44)</f>
        <v>453</v>
      </c>
    </row>
    <row r="45" spans="1:14" ht="25.5" customHeight="1"/>
    <row r="46" spans="1:14" ht="25.5" customHeight="1"/>
    <row r="47" spans="1:14" ht="25.5" customHeight="1"/>
    <row r="48" spans="1:14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56.25" customHeight="1"/>
    <row r="83" ht="32.25" customHeight="1"/>
    <row r="84" ht="32.25" customHeight="1"/>
    <row r="85" ht="32.25" customHeight="1"/>
    <row r="86" ht="32.25" customHeight="1"/>
    <row r="87" ht="32.2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</sheetData>
  <mergeCells count="12">
    <mergeCell ref="A1:M1"/>
    <mergeCell ref="A2:M2"/>
    <mergeCell ref="A3:M3"/>
    <mergeCell ref="A4:M4"/>
    <mergeCell ref="A41:C44"/>
    <mergeCell ref="G5:H5"/>
    <mergeCell ref="I5:J5"/>
    <mergeCell ref="K5:M5"/>
    <mergeCell ref="E7:J7"/>
    <mergeCell ref="K6:L6"/>
    <mergeCell ref="B5:D5"/>
    <mergeCell ref="E5:F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60" orientation="landscape" horizontalDpi="4294967293" verticalDpi="4294967293" r:id="rId1"/>
  <headerFooter alignWithMargins="0"/>
  <rowBreaks count="1" manualBreakCount="1">
    <brk id="1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W9"/>
  <sheetViews>
    <sheetView view="pageBreakPreview" zoomScaleNormal="100" workbookViewId="0">
      <selection activeCell="L6" sqref="L6"/>
    </sheetView>
  </sheetViews>
  <sheetFormatPr defaultRowHeight="12.75"/>
  <cols>
    <col min="1" max="1" width="15.85546875" style="64" customWidth="1"/>
    <col min="2" max="2" width="4.7109375" customWidth="1"/>
    <col min="3" max="3" width="5.85546875" customWidth="1"/>
    <col min="4" max="4" width="6.5703125" customWidth="1"/>
    <col min="5" max="5" width="6" customWidth="1"/>
    <col min="6" max="6" width="4.7109375" customWidth="1"/>
    <col min="7" max="7" width="5.7109375" customWidth="1"/>
    <col min="8" max="8" width="4.7109375" customWidth="1"/>
    <col min="9" max="9" width="5.7109375" customWidth="1"/>
    <col min="10" max="10" width="5.85546875" customWidth="1"/>
    <col min="11" max="11" width="6.5703125" customWidth="1"/>
    <col min="12" max="12" width="6" customWidth="1"/>
    <col min="13" max="13" width="4.7109375" customWidth="1"/>
    <col min="14" max="14" width="5.42578125" customWidth="1"/>
    <col min="15" max="15" width="4.7109375" customWidth="1"/>
    <col min="16" max="16" width="5.28515625" customWidth="1"/>
    <col min="17" max="17" width="5.85546875" customWidth="1"/>
    <col min="18" max="18" width="6.42578125" customWidth="1"/>
    <col min="19" max="19" width="6" customWidth="1"/>
    <col min="20" max="20" width="4.7109375" customWidth="1"/>
    <col min="21" max="21" width="5.42578125" customWidth="1"/>
    <col min="22" max="22" width="4.85546875" customWidth="1"/>
    <col min="23" max="23" width="5.42578125" customWidth="1"/>
  </cols>
  <sheetData>
    <row r="1" spans="1:23" s="64" customFormat="1" ht="20.25">
      <c r="A1" s="242" t="s">
        <v>93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4"/>
    </row>
    <row r="2" spans="1:23" s="64" customFormat="1" ht="20.25">
      <c r="A2" s="245" t="s">
        <v>94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</row>
    <row r="3" spans="1:23" s="64" customFormat="1" ht="18">
      <c r="A3" s="248"/>
      <c r="B3" s="247"/>
      <c r="C3" s="249" t="s">
        <v>0</v>
      </c>
      <c r="D3" s="250"/>
      <c r="E3" s="250"/>
      <c r="F3" s="250"/>
      <c r="G3" s="250"/>
      <c r="H3" s="250"/>
      <c r="I3" s="251"/>
      <c r="J3" s="252" t="s">
        <v>1</v>
      </c>
      <c r="K3" s="253"/>
      <c r="L3" s="253"/>
      <c r="M3" s="253"/>
      <c r="N3" s="253"/>
      <c r="O3" s="253"/>
      <c r="P3" s="254"/>
      <c r="Q3" s="255" t="s">
        <v>2</v>
      </c>
      <c r="R3" s="256"/>
      <c r="S3" s="256"/>
      <c r="T3" s="256"/>
      <c r="U3" s="256"/>
      <c r="V3" s="256"/>
      <c r="W3" s="257"/>
    </row>
    <row r="4" spans="1:23" s="64" customFormat="1" ht="223.5" customHeight="1">
      <c r="A4" s="53" t="s">
        <v>3</v>
      </c>
      <c r="B4" s="54" t="s">
        <v>28</v>
      </c>
      <c r="C4" s="55" t="s">
        <v>113</v>
      </c>
      <c r="D4" s="56" t="s">
        <v>29</v>
      </c>
      <c r="E4" s="55" t="s">
        <v>30</v>
      </c>
      <c r="F4" s="258" t="s">
        <v>31</v>
      </c>
      <c r="G4" s="258"/>
      <c r="H4" s="258" t="s">
        <v>32</v>
      </c>
      <c r="I4" s="258"/>
      <c r="J4" s="55" t="s">
        <v>114</v>
      </c>
      <c r="K4" s="56" t="s">
        <v>29</v>
      </c>
      <c r="L4" s="55" t="s">
        <v>30</v>
      </c>
      <c r="M4" s="258" t="s">
        <v>31</v>
      </c>
      <c r="N4" s="258"/>
      <c r="O4" s="258" t="s">
        <v>32</v>
      </c>
      <c r="P4" s="258"/>
      <c r="Q4" s="55" t="s">
        <v>72</v>
      </c>
      <c r="R4" s="56" t="s">
        <v>29</v>
      </c>
      <c r="S4" s="55" t="s">
        <v>30</v>
      </c>
      <c r="T4" s="258" t="s">
        <v>31</v>
      </c>
      <c r="U4" s="258"/>
      <c r="V4" s="258" t="s">
        <v>32</v>
      </c>
      <c r="W4" s="258"/>
    </row>
    <row r="5" spans="1:23" ht="26.1" customHeight="1">
      <c r="A5" s="57" t="s">
        <v>33</v>
      </c>
      <c r="B5" s="52">
        <v>51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58">
        <v>255</v>
      </c>
      <c r="R5" s="52">
        <f>SUM(T5,V5)</f>
        <v>153</v>
      </c>
      <c r="S5" s="59">
        <f>R5/Q5</f>
        <v>0.6</v>
      </c>
      <c r="T5" s="52">
        <v>100</v>
      </c>
      <c r="U5" s="59">
        <f>T5/R5</f>
        <v>0.65359477124183007</v>
      </c>
      <c r="V5" s="52">
        <v>53</v>
      </c>
      <c r="W5" s="59">
        <f>V5/R5</f>
        <v>0.34640522875816993</v>
      </c>
    </row>
    <row r="6" spans="1:23" ht="26.1" customHeight="1">
      <c r="A6" s="57" t="s">
        <v>34</v>
      </c>
      <c r="B6" s="52">
        <v>52</v>
      </c>
      <c r="C6" s="52">
        <v>364</v>
      </c>
      <c r="D6" s="60">
        <f>SUM(F6,H6)</f>
        <v>184</v>
      </c>
      <c r="E6" s="61">
        <f>D6/C6</f>
        <v>0.50549450549450547</v>
      </c>
      <c r="F6" s="60">
        <v>86</v>
      </c>
      <c r="G6" s="61">
        <f>F6/D6</f>
        <v>0.46739130434782611</v>
      </c>
      <c r="H6" s="60">
        <v>98</v>
      </c>
      <c r="I6" s="61">
        <f>H6/D6</f>
        <v>0.53260869565217395</v>
      </c>
      <c r="J6" s="60">
        <v>208</v>
      </c>
      <c r="K6" s="60">
        <f>SUM(M6,O6)</f>
        <v>169</v>
      </c>
      <c r="L6" s="61">
        <f>K6/J6</f>
        <v>0.8125</v>
      </c>
      <c r="M6" s="60">
        <v>83</v>
      </c>
      <c r="N6" s="61">
        <f>M6/K6</f>
        <v>0.4911242603550296</v>
      </c>
      <c r="O6" s="60">
        <v>86</v>
      </c>
      <c r="P6" s="61">
        <f>O6/K6</f>
        <v>0.50887573964497046</v>
      </c>
      <c r="Q6" s="68"/>
      <c r="R6" s="68"/>
      <c r="S6" s="68"/>
      <c r="T6" s="259"/>
      <c r="U6" s="260"/>
      <c r="V6" s="259"/>
      <c r="W6" s="260"/>
    </row>
    <row r="7" spans="1:23" ht="26.1" customHeight="1">
      <c r="A7" s="57" t="s">
        <v>35</v>
      </c>
      <c r="B7" s="52">
        <v>53</v>
      </c>
      <c r="C7" s="52">
        <v>477</v>
      </c>
      <c r="D7" s="60">
        <f>SUM(F7,H7)</f>
        <v>214</v>
      </c>
      <c r="E7" s="61">
        <f>D7/C7</f>
        <v>0.44863731656184486</v>
      </c>
      <c r="F7" s="60">
        <v>112</v>
      </c>
      <c r="G7" s="61">
        <f>F7/D7</f>
        <v>0.52336448598130836</v>
      </c>
      <c r="H7" s="60">
        <v>102</v>
      </c>
      <c r="I7" s="61">
        <f>H7/D7</f>
        <v>0.47663551401869159</v>
      </c>
      <c r="J7" s="60">
        <v>159</v>
      </c>
      <c r="K7" s="60">
        <f>SUM(M7,O7)</f>
        <v>108</v>
      </c>
      <c r="L7" s="61">
        <f>K7/J7</f>
        <v>0.67924528301886788</v>
      </c>
      <c r="M7" s="60">
        <v>39</v>
      </c>
      <c r="N7" s="61">
        <f>M7/K7</f>
        <v>0.3611111111111111</v>
      </c>
      <c r="O7" s="60">
        <v>69</v>
      </c>
      <c r="P7" s="61">
        <f>O7/K7</f>
        <v>0.63888888888888884</v>
      </c>
      <c r="Q7" s="60">
        <v>265</v>
      </c>
      <c r="R7" s="60">
        <f>SUM(T7,V7)</f>
        <v>131</v>
      </c>
      <c r="S7" s="61">
        <f>R7/Q7</f>
        <v>0.49433962264150944</v>
      </c>
      <c r="T7" s="60">
        <v>90</v>
      </c>
      <c r="U7" s="61">
        <f>T7/R7</f>
        <v>0.68702290076335881</v>
      </c>
      <c r="V7" s="60">
        <v>41</v>
      </c>
      <c r="W7" s="61">
        <f>V7/R7</f>
        <v>0.31297709923664124</v>
      </c>
    </row>
    <row r="8" spans="1:23" ht="26.1" customHeight="1">
      <c r="A8" s="62" t="s">
        <v>116</v>
      </c>
      <c r="B8" s="63"/>
      <c r="C8" s="52">
        <f>SUM(C6:C7)</f>
        <v>841</v>
      </c>
      <c r="D8" s="60">
        <f>SUM(D6:D7)</f>
        <v>398</v>
      </c>
      <c r="E8" s="61">
        <f>D8/C8</f>
        <v>0.47324613555291317</v>
      </c>
      <c r="F8" s="60">
        <f>SUM(F6:F7)</f>
        <v>198</v>
      </c>
      <c r="G8" s="61">
        <f>F8/D8</f>
        <v>0.49748743718592964</v>
      </c>
      <c r="H8" s="60">
        <f>SUM(H6:H7)</f>
        <v>200</v>
      </c>
      <c r="I8" s="61">
        <f>H8/D8</f>
        <v>0.50251256281407031</v>
      </c>
      <c r="J8" s="60">
        <f>SUM(J6:J7)</f>
        <v>367</v>
      </c>
      <c r="K8" s="60">
        <f>SUM(K6:K7)</f>
        <v>277</v>
      </c>
      <c r="L8" s="61">
        <f>K8/J8</f>
        <v>0.75476839237057225</v>
      </c>
      <c r="M8" s="60">
        <f>SUM(M6:M7)</f>
        <v>122</v>
      </c>
      <c r="N8" s="61">
        <f>M8/K8</f>
        <v>0.44043321299638988</v>
      </c>
      <c r="O8" s="60">
        <f>SUM(O6:O7)</f>
        <v>155</v>
      </c>
      <c r="P8" s="61">
        <f>O8/K8</f>
        <v>0.55956678700361007</v>
      </c>
      <c r="Q8" s="60">
        <f>SUM(Q5:Q7)</f>
        <v>520</v>
      </c>
      <c r="R8" s="60">
        <f>SUM(R5:R7)</f>
        <v>284</v>
      </c>
      <c r="S8" s="61">
        <f>R8/Q8</f>
        <v>0.5461538461538461</v>
      </c>
      <c r="T8" s="60">
        <f>SUM(T5:T7)</f>
        <v>190</v>
      </c>
      <c r="U8" s="61">
        <f>T8/R8</f>
        <v>0.66901408450704225</v>
      </c>
      <c r="V8" s="60">
        <f>SUM(V5:V7)</f>
        <v>94</v>
      </c>
      <c r="W8" s="61">
        <f>V8/R8</f>
        <v>0.33098591549295775</v>
      </c>
    </row>
    <row r="9" spans="1:23" ht="26.1" customHeight="1">
      <c r="A9" s="62" t="s">
        <v>115</v>
      </c>
      <c r="B9" s="52"/>
      <c r="C9" s="52">
        <f>SUM(C8,J8,Q8)</f>
        <v>1728</v>
      </c>
      <c r="D9" s="60">
        <f>SUM(D8,K8,R8)</f>
        <v>959</v>
      </c>
      <c r="E9" s="61">
        <f>D9/C9</f>
        <v>0.55497685185185186</v>
      </c>
      <c r="F9" s="60">
        <f>SUM(F8,M8,T8)</f>
        <v>510</v>
      </c>
      <c r="G9" s="61">
        <f>F9/D9</f>
        <v>0.53180396246089678</v>
      </c>
      <c r="H9" s="60">
        <f>SUM(H8,O8,V8)</f>
        <v>449</v>
      </c>
      <c r="I9" s="61">
        <f>H9/D9</f>
        <v>0.46819603753910322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</sheetData>
  <mergeCells count="14">
    <mergeCell ref="T4:U4"/>
    <mergeCell ref="V4:W4"/>
    <mergeCell ref="T6:U6"/>
    <mergeCell ref="V6:W6"/>
    <mergeCell ref="F4:G4"/>
    <mergeCell ref="H4:I4"/>
    <mergeCell ref="M4:N4"/>
    <mergeCell ref="O4:P4"/>
    <mergeCell ref="A1:W1"/>
    <mergeCell ref="A2:W2"/>
    <mergeCell ref="A3:B3"/>
    <mergeCell ref="C3:I3"/>
    <mergeCell ref="J3:P3"/>
    <mergeCell ref="Q3:W3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96" fitToWidth="2" fitToHeight="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R43"/>
  <sheetViews>
    <sheetView view="pageBreakPreview" zoomScale="75" zoomScaleNormal="75" workbookViewId="0">
      <selection activeCell="J43" sqref="A1:J43"/>
    </sheetView>
  </sheetViews>
  <sheetFormatPr defaultRowHeight="12.75"/>
  <cols>
    <col min="1" max="1" width="54.28515625" style="96" customWidth="1"/>
    <col min="2" max="2" width="15.85546875" style="111" bestFit="1" customWidth="1"/>
    <col min="3" max="3" width="7.42578125" style="111" bestFit="1" customWidth="1"/>
    <col min="4" max="4" width="11" style="111" customWidth="1"/>
    <col min="5" max="5" width="9.42578125" style="111" bestFit="1" customWidth="1"/>
    <col min="6" max="6" width="10.42578125" style="111" bestFit="1" customWidth="1"/>
    <col min="7" max="7" width="9.42578125" style="111" bestFit="1" customWidth="1"/>
    <col min="8" max="8" width="10.42578125" style="111" bestFit="1" customWidth="1"/>
    <col min="9" max="9" width="9.28515625" style="111" bestFit="1" customWidth="1"/>
    <col min="10" max="10" width="10.42578125" style="111" bestFit="1" customWidth="1"/>
    <col min="11" max="18" width="9.140625" style="96"/>
    <col min="19" max="16384" width="9.140625" style="101"/>
  </cols>
  <sheetData>
    <row r="1" spans="1:18" ht="20.25">
      <c r="A1" s="261" t="s">
        <v>95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8" ht="20.25">
      <c r="A2" s="264" t="s">
        <v>96</v>
      </c>
      <c r="B2" s="265"/>
      <c r="C2" s="265"/>
      <c r="D2" s="265"/>
      <c r="E2" s="265"/>
      <c r="F2" s="265"/>
      <c r="G2" s="265"/>
      <c r="H2" s="265"/>
      <c r="I2" s="265"/>
      <c r="J2" s="266"/>
    </row>
    <row r="3" spans="1:18" ht="126.75">
      <c r="A3" s="65" t="s">
        <v>36</v>
      </c>
      <c r="B3" s="65" t="s">
        <v>37</v>
      </c>
      <c r="C3" s="66" t="s">
        <v>3</v>
      </c>
      <c r="D3" s="66" t="s">
        <v>49</v>
      </c>
      <c r="E3" s="66" t="s">
        <v>38</v>
      </c>
      <c r="F3" s="66" t="s">
        <v>30</v>
      </c>
      <c r="G3" s="267" t="s">
        <v>39</v>
      </c>
      <c r="H3" s="268"/>
      <c r="I3" s="267" t="s">
        <v>40</v>
      </c>
      <c r="J3" s="268"/>
    </row>
    <row r="4" spans="1:18" ht="15">
      <c r="A4" s="179" t="s">
        <v>67</v>
      </c>
      <c r="B4" s="80" t="s">
        <v>12</v>
      </c>
      <c r="C4" s="80" t="s">
        <v>13</v>
      </c>
      <c r="D4" s="93">
        <v>51</v>
      </c>
      <c r="E4" s="97">
        <f>SUM(G4,I4)</f>
        <v>42</v>
      </c>
      <c r="F4" s="98">
        <f t="shared" ref="F4:F42" si="0">E4/D4</f>
        <v>0.82352941176470584</v>
      </c>
      <c r="G4" s="118">
        <v>33</v>
      </c>
      <c r="H4" s="98">
        <f t="shared" ref="H4:H42" si="1">G4/E4</f>
        <v>0.7857142857142857</v>
      </c>
      <c r="I4" s="94">
        <v>9</v>
      </c>
      <c r="J4" s="98">
        <f t="shared" ref="J4:J42" si="2">I4/E4</f>
        <v>0.21428571428571427</v>
      </c>
    </row>
    <row r="5" spans="1:18" ht="15">
      <c r="A5" s="179" t="s">
        <v>68</v>
      </c>
      <c r="B5" s="80" t="s">
        <v>12</v>
      </c>
      <c r="C5" s="80" t="s">
        <v>13</v>
      </c>
      <c r="D5" s="93">
        <v>51</v>
      </c>
      <c r="E5" s="97">
        <f>SUM(G5,I5)</f>
        <v>42</v>
      </c>
      <c r="F5" s="98">
        <f t="shared" si="0"/>
        <v>0.82352941176470584</v>
      </c>
      <c r="G5" s="118">
        <v>33</v>
      </c>
      <c r="H5" s="98">
        <f t="shared" si="1"/>
        <v>0.7857142857142857</v>
      </c>
      <c r="I5" s="95">
        <v>9</v>
      </c>
      <c r="J5" s="98">
        <f t="shared" si="2"/>
        <v>0.21428571428571427</v>
      </c>
    </row>
    <row r="6" spans="1:18" ht="15">
      <c r="A6" s="179" t="s">
        <v>69</v>
      </c>
      <c r="B6" s="80" t="s">
        <v>12</v>
      </c>
      <c r="C6" s="80" t="s">
        <v>13</v>
      </c>
      <c r="D6" s="93">
        <v>51</v>
      </c>
      <c r="E6" s="97">
        <f>SUM(G6,I6)</f>
        <v>28</v>
      </c>
      <c r="F6" s="98">
        <f t="shared" si="0"/>
        <v>0.5490196078431373</v>
      </c>
      <c r="G6" s="118">
        <v>11</v>
      </c>
      <c r="H6" s="98">
        <f t="shared" si="1"/>
        <v>0.39285714285714285</v>
      </c>
      <c r="I6" s="95">
        <v>17</v>
      </c>
      <c r="J6" s="98">
        <f t="shared" si="2"/>
        <v>0.6071428571428571</v>
      </c>
    </row>
    <row r="7" spans="1:18" ht="15">
      <c r="A7" s="179" t="s">
        <v>82</v>
      </c>
      <c r="B7" s="80" t="s">
        <v>12</v>
      </c>
      <c r="C7" s="80" t="s">
        <v>13</v>
      </c>
      <c r="D7" s="93">
        <v>51</v>
      </c>
      <c r="E7" s="97">
        <f>SUM(G7,I7)</f>
        <v>21</v>
      </c>
      <c r="F7" s="98">
        <f t="shared" si="0"/>
        <v>0.41176470588235292</v>
      </c>
      <c r="G7" s="118">
        <v>9</v>
      </c>
      <c r="H7" s="98">
        <f t="shared" si="1"/>
        <v>0.42857142857142855</v>
      </c>
      <c r="I7" s="95">
        <v>12</v>
      </c>
      <c r="J7" s="98">
        <f t="shared" si="2"/>
        <v>0.5714285714285714</v>
      </c>
    </row>
    <row r="8" spans="1:18" ht="30">
      <c r="A8" s="179" t="s">
        <v>70</v>
      </c>
      <c r="B8" s="80" t="s">
        <v>12</v>
      </c>
      <c r="C8" s="80" t="s">
        <v>13</v>
      </c>
      <c r="D8" s="93">
        <v>51</v>
      </c>
      <c r="E8" s="97">
        <f>SUM(G8,I8)</f>
        <v>20</v>
      </c>
      <c r="F8" s="98">
        <f t="shared" si="0"/>
        <v>0.39215686274509803</v>
      </c>
      <c r="G8" s="118">
        <v>14</v>
      </c>
      <c r="H8" s="98">
        <f t="shared" si="1"/>
        <v>0.7</v>
      </c>
      <c r="I8" s="95">
        <v>6</v>
      </c>
      <c r="J8" s="98">
        <f t="shared" si="2"/>
        <v>0.3</v>
      </c>
    </row>
    <row r="9" spans="1:18">
      <c r="A9" s="271" t="s">
        <v>41</v>
      </c>
      <c r="B9" s="271"/>
      <c r="C9" s="271"/>
      <c r="D9" s="99">
        <f>SUM(D4:D8)</f>
        <v>255</v>
      </c>
      <c r="E9" s="99">
        <f>SUM(E4:E8)</f>
        <v>153</v>
      </c>
      <c r="F9" s="100">
        <f t="shared" si="0"/>
        <v>0.6</v>
      </c>
      <c r="G9" s="99">
        <f>SUM(G4:G8)</f>
        <v>100</v>
      </c>
      <c r="H9" s="100">
        <f t="shared" si="1"/>
        <v>0.65359477124183007</v>
      </c>
      <c r="I9" s="99">
        <f>SUM(I4:I8)</f>
        <v>53</v>
      </c>
      <c r="J9" s="100">
        <f t="shared" si="2"/>
        <v>0.34640522875816993</v>
      </c>
      <c r="Q9" s="101"/>
      <c r="R9" s="101"/>
    </row>
    <row r="10" spans="1:18" ht="15">
      <c r="A10" s="179" t="s">
        <v>52</v>
      </c>
      <c r="B10" s="76" t="s">
        <v>9</v>
      </c>
      <c r="C10" s="76" t="s">
        <v>11</v>
      </c>
      <c r="D10" s="92">
        <v>52</v>
      </c>
      <c r="E10" s="97">
        <f t="shared" ref="E10:E20" si="3">SUM(G10,I10)</f>
        <v>43</v>
      </c>
      <c r="F10" s="98">
        <f t="shared" si="0"/>
        <v>0.82692307692307687</v>
      </c>
      <c r="G10" s="90">
        <v>27</v>
      </c>
      <c r="H10" s="98">
        <f t="shared" si="1"/>
        <v>0.62790697674418605</v>
      </c>
      <c r="I10" s="90">
        <v>16</v>
      </c>
      <c r="J10" s="98">
        <f t="shared" si="2"/>
        <v>0.37209302325581395</v>
      </c>
    </row>
    <row r="11" spans="1:18" ht="15">
      <c r="A11" s="180" t="s">
        <v>53</v>
      </c>
      <c r="B11" s="76" t="s">
        <v>9</v>
      </c>
      <c r="C11" s="76" t="s">
        <v>11</v>
      </c>
      <c r="D11" s="92">
        <v>52</v>
      </c>
      <c r="E11" s="97">
        <f t="shared" si="3"/>
        <v>43</v>
      </c>
      <c r="F11" s="98">
        <f t="shared" si="0"/>
        <v>0.82692307692307687</v>
      </c>
      <c r="G11" s="90">
        <v>23</v>
      </c>
      <c r="H11" s="98">
        <f t="shared" si="1"/>
        <v>0.53488372093023251</v>
      </c>
      <c r="I11" s="90">
        <v>20</v>
      </c>
      <c r="J11" s="98">
        <f t="shared" si="2"/>
        <v>0.46511627906976744</v>
      </c>
    </row>
    <row r="12" spans="1:18" ht="15">
      <c r="A12" s="180" t="s">
        <v>61</v>
      </c>
      <c r="B12" s="76" t="s">
        <v>9</v>
      </c>
      <c r="C12" s="76" t="s">
        <v>11</v>
      </c>
      <c r="D12" s="92">
        <v>52</v>
      </c>
      <c r="E12" s="97">
        <f t="shared" si="3"/>
        <v>24</v>
      </c>
      <c r="F12" s="98">
        <f t="shared" si="0"/>
        <v>0.46153846153846156</v>
      </c>
      <c r="G12" s="90">
        <v>12</v>
      </c>
      <c r="H12" s="98">
        <f t="shared" si="1"/>
        <v>0.5</v>
      </c>
      <c r="I12" s="90">
        <v>12</v>
      </c>
      <c r="J12" s="98">
        <f t="shared" si="2"/>
        <v>0.5</v>
      </c>
    </row>
    <row r="13" spans="1:18" ht="15">
      <c r="A13" s="180" t="s">
        <v>80</v>
      </c>
      <c r="B13" s="76" t="s">
        <v>9</v>
      </c>
      <c r="C13" s="76" t="s">
        <v>11</v>
      </c>
      <c r="D13" s="92">
        <v>52</v>
      </c>
      <c r="E13" s="97">
        <f t="shared" si="3"/>
        <v>33</v>
      </c>
      <c r="F13" s="98">
        <f t="shared" si="0"/>
        <v>0.63461538461538458</v>
      </c>
      <c r="G13" s="91">
        <v>13</v>
      </c>
      <c r="H13" s="98">
        <f t="shared" si="1"/>
        <v>0.39393939393939392</v>
      </c>
      <c r="I13" s="91">
        <v>20</v>
      </c>
      <c r="J13" s="98">
        <f t="shared" si="2"/>
        <v>0.60606060606060608</v>
      </c>
    </row>
    <row r="14" spans="1:18" ht="15">
      <c r="A14" s="180" t="s">
        <v>62</v>
      </c>
      <c r="B14" s="76" t="s">
        <v>9</v>
      </c>
      <c r="C14" s="76" t="s">
        <v>11</v>
      </c>
      <c r="D14" s="92">
        <v>52</v>
      </c>
      <c r="E14" s="97">
        <f t="shared" si="3"/>
        <v>29</v>
      </c>
      <c r="F14" s="98">
        <f t="shared" si="0"/>
        <v>0.55769230769230771</v>
      </c>
      <c r="G14" s="91">
        <v>6</v>
      </c>
      <c r="H14" s="98">
        <f t="shared" si="1"/>
        <v>0.20689655172413793</v>
      </c>
      <c r="I14" s="91">
        <v>23</v>
      </c>
      <c r="J14" s="98">
        <f t="shared" si="2"/>
        <v>0.7931034482758621</v>
      </c>
    </row>
    <row r="15" spans="1:18" ht="15">
      <c r="A15" s="179" t="s">
        <v>105</v>
      </c>
      <c r="B15" s="76" t="s">
        <v>9</v>
      </c>
      <c r="C15" s="76" t="s">
        <v>11</v>
      </c>
      <c r="D15" s="92">
        <v>52</v>
      </c>
      <c r="E15" s="97">
        <f t="shared" si="3"/>
        <v>8</v>
      </c>
      <c r="F15" s="98">
        <f t="shared" si="0"/>
        <v>0.15384615384615385</v>
      </c>
      <c r="G15" s="154">
        <v>4</v>
      </c>
      <c r="H15" s="98">
        <f t="shared" si="1"/>
        <v>0.5</v>
      </c>
      <c r="I15" s="154">
        <v>4</v>
      </c>
      <c r="J15" s="98">
        <f t="shared" si="2"/>
        <v>0.5</v>
      </c>
    </row>
    <row r="16" spans="1:18" ht="15">
      <c r="A16" s="179" t="s">
        <v>106</v>
      </c>
      <c r="B16" s="76" t="s">
        <v>9</v>
      </c>
      <c r="C16" s="76" t="s">
        <v>11</v>
      </c>
      <c r="D16" s="92">
        <v>52</v>
      </c>
      <c r="E16" s="97">
        <f t="shared" si="3"/>
        <v>4</v>
      </c>
      <c r="F16" s="98">
        <f t="shared" si="0"/>
        <v>7.6923076923076927E-2</v>
      </c>
      <c r="G16" s="154">
        <v>1</v>
      </c>
      <c r="H16" s="98">
        <f t="shared" si="1"/>
        <v>0.25</v>
      </c>
      <c r="I16" s="154">
        <v>3</v>
      </c>
      <c r="J16" s="98">
        <f t="shared" si="2"/>
        <v>0.75</v>
      </c>
    </row>
    <row r="17" spans="1:18" ht="15">
      <c r="A17" s="184" t="s">
        <v>110</v>
      </c>
      <c r="B17" s="112" t="s">
        <v>14</v>
      </c>
      <c r="C17" s="112" t="s">
        <v>11</v>
      </c>
      <c r="D17" s="92">
        <v>52</v>
      </c>
      <c r="E17" s="97">
        <f t="shared" si="3"/>
        <v>38</v>
      </c>
      <c r="F17" s="98">
        <f t="shared" si="0"/>
        <v>0.73076923076923073</v>
      </c>
      <c r="G17" s="154">
        <v>22</v>
      </c>
      <c r="H17" s="98">
        <f t="shared" si="1"/>
        <v>0.57894736842105265</v>
      </c>
      <c r="I17" s="154">
        <v>16</v>
      </c>
      <c r="J17" s="98">
        <f t="shared" si="2"/>
        <v>0.42105263157894735</v>
      </c>
    </row>
    <row r="18" spans="1:18" ht="45">
      <c r="A18" s="184" t="s">
        <v>111</v>
      </c>
      <c r="B18" s="112" t="s">
        <v>14</v>
      </c>
      <c r="C18" s="112" t="s">
        <v>11</v>
      </c>
      <c r="D18" s="92">
        <v>52</v>
      </c>
      <c r="E18" s="97">
        <f t="shared" ref="E18:E19" si="4">SUM(G18,I18)</f>
        <v>45</v>
      </c>
      <c r="F18" s="98">
        <f t="shared" ref="F18:F19" si="5">E18/D18</f>
        <v>0.86538461538461542</v>
      </c>
      <c r="G18" s="154">
        <v>23</v>
      </c>
      <c r="H18" s="98">
        <f t="shared" si="1"/>
        <v>0.51111111111111107</v>
      </c>
      <c r="I18" s="154">
        <v>22</v>
      </c>
      <c r="J18" s="98">
        <f t="shared" si="2"/>
        <v>0.48888888888888887</v>
      </c>
    </row>
    <row r="19" spans="1:18" ht="45">
      <c r="A19" s="184" t="s">
        <v>112</v>
      </c>
      <c r="B19" s="112" t="s">
        <v>14</v>
      </c>
      <c r="C19" s="112" t="s">
        <v>11</v>
      </c>
      <c r="D19" s="92">
        <v>52</v>
      </c>
      <c r="E19" s="97">
        <f t="shared" si="4"/>
        <v>45</v>
      </c>
      <c r="F19" s="98">
        <f t="shared" si="5"/>
        <v>0.86538461538461542</v>
      </c>
      <c r="G19" s="154">
        <v>23</v>
      </c>
      <c r="H19" s="98">
        <f t="shared" si="1"/>
        <v>0.51111111111111107</v>
      </c>
      <c r="I19" s="154">
        <v>22</v>
      </c>
      <c r="J19" s="98">
        <f t="shared" si="2"/>
        <v>0.48888888888888887</v>
      </c>
    </row>
    <row r="20" spans="1:18" ht="15">
      <c r="A20" s="179" t="s">
        <v>71</v>
      </c>
      <c r="B20" s="112" t="s">
        <v>14</v>
      </c>
      <c r="C20" s="112" t="s">
        <v>11</v>
      </c>
      <c r="D20" s="92">
        <v>52</v>
      </c>
      <c r="E20" s="97">
        <f t="shared" si="3"/>
        <v>41</v>
      </c>
      <c r="F20" s="98">
        <f t="shared" si="0"/>
        <v>0.78846153846153844</v>
      </c>
      <c r="G20" s="154">
        <v>15</v>
      </c>
      <c r="H20" s="98">
        <f t="shared" si="1"/>
        <v>0.36585365853658536</v>
      </c>
      <c r="I20" s="154">
        <v>26</v>
      </c>
      <c r="J20" s="98">
        <f t="shared" si="2"/>
        <v>0.63414634146341464</v>
      </c>
    </row>
    <row r="21" spans="1:18">
      <c r="A21" s="271" t="s">
        <v>42</v>
      </c>
      <c r="B21" s="271"/>
      <c r="C21" s="271"/>
      <c r="D21" s="99">
        <f>SUM(D10:D20)</f>
        <v>572</v>
      </c>
      <c r="E21" s="99">
        <f>SUM(E10:E20)</f>
        <v>353</v>
      </c>
      <c r="F21" s="100">
        <f t="shared" si="0"/>
        <v>0.61713286713286708</v>
      </c>
      <c r="G21" s="99">
        <f>SUM(G10:G20)</f>
        <v>169</v>
      </c>
      <c r="H21" s="100">
        <f t="shared" si="1"/>
        <v>0.47875354107648727</v>
      </c>
      <c r="I21" s="99">
        <f>SUM(I10:I20)</f>
        <v>184</v>
      </c>
      <c r="J21" s="100">
        <f t="shared" si="2"/>
        <v>0.52124645892351273</v>
      </c>
      <c r="Q21" s="101"/>
      <c r="R21" s="101"/>
    </row>
    <row r="22" spans="1:18" ht="15">
      <c r="A22" s="181" t="s">
        <v>76</v>
      </c>
      <c r="B22" s="76" t="s">
        <v>9</v>
      </c>
      <c r="C22" s="77" t="s">
        <v>10</v>
      </c>
      <c r="D22" s="92">
        <v>53</v>
      </c>
      <c r="E22" s="97">
        <f t="shared" ref="E22:E38" si="6">SUM(G22,I22)</f>
        <v>36</v>
      </c>
      <c r="F22" s="98">
        <f t="shared" si="0"/>
        <v>0.67924528301886788</v>
      </c>
      <c r="G22" s="90">
        <v>24</v>
      </c>
      <c r="H22" s="98">
        <f t="shared" si="1"/>
        <v>0.66666666666666663</v>
      </c>
      <c r="I22" s="90">
        <v>12</v>
      </c>
      <c r="J22" s="98">
        <f t="shared" si="2"/>
        <v>0.33333333333333331</v>
      </c>
    </row>
    <row r="23" spans="1:18" ht="15">
      <c r="A23" s="182" t="s">
        <v>77</v>
      </c>
      <c r="B23" s="76" t="s">
        <v>9</v>
      </c>
      <c r="C23" s="77" t="s">
        <v>10</v>
      </c>
      <c r="D23" s="93">
        <v>53</v>
      </c>
      <c r="E23" s="97">
        <f t="shared" si="6"/>
        <v>40</v>
      </c>
      <c r="F23" s="98">
        <f t="shared" si="0"/>
        <v>0.75471698113207553</v>
      </c>
      <c r="G23" s="90">
        <v>16</v>
      </c>
      <c r="H23" s="98">
        <f t="shared" si="1"/>
        <v>0.4</v>
      </c>
      <c r="I23" s="90">
        <v>24</v>
      </c>
      <c r="J23" s="98">
        <f t="shared" si="2"/>
        <v>0.6</v>
      </c>
    </row>
    <row r="24" spans="1:18" ht="15">
      <c r="A24" s="182" t="s">
        <v>100</v>
      </c>
      <c r="B24" s="79" t="s">
        <v>9</v>
      </c>
      <c r="C24" s="77" t="s">
        <v>10</v>
      </c>
      <c r="D24" s="93">
        <v>53</v>
      </c>
      <c r="E24" s="97">
        <f t="shared" si="6"/>
        <v>43</v>
      </c>
      <c r="F24" s="98">
        <f t="shared" si="0"/>
        <v>0.81132075471698117</v>
      </c>
      <c r="G24" s="90">
        <v>21</v>
      </c>
      <c r="H24" s="98">
        <f t="shared" si="1"/>
        <v>0.48837209302325579</v>
      </c>
      <c r="I24" s="90">
        <v>22</v>
      </c>
      <c r="J24" s="98">
        <f t="shared" si="2"/>
        <v>0.51162790697674421</v>
      </c>
    </row>
    <row r="25" spans="1:18" ht="15">
      <c r="A25" s="182" t="s">
        <v>101</v>
      </c>
      <c r="B25" s="79" t="s">
        <v>9</v>
      </c>
      <c r="C25" s="77" t="s">
        <v>10</v>
      </c>
      <c r="D25" s="93">
        <v>53</v>
      </c>
      <c r="E25" s="97">
        <f>SUM(G25,I25)</f>
        <v>32</v>
      </c>
      <c r="F25" s="98">
        <f>E25/D25</f>
        <v>0.60377358490566035</v>
      </c>
      <c r="G25" s="90">
        <v>15</v>
      </c>
      <c r="H25" s="98">
        <f t="shared" si="1"/>
        <v>0.46875</v>
      </c>
      <c r="I25" s="90">
        <v>17</v>
      </c>
      <c r="J25" s="98">
        <f t="shared" si="2"/>
        <v>0.53125</v>
      </c>
    </row>
    <row r="26" spans="1:18" ht="15">
      <c r="A26" s="182" t="s">
        <v>102</v>
      </c>
      <c r="B26" s="79" t="s">
        <v>9</v>
      </c>
      <c r="C26" s="77" t="s">
        <v>10</v>
      </c>
      <c r="D26" s="93">
        <v>53</v>
      </c>
      <c r="E26" s="97">
        <f t="shared" ref="E26:E27" si="7">SUM(G26,I26)</f>
        <v>14</v>
      </c>
      <c r="F26" s="98">
        <f t="shared" ref="F26:F27" si="8">E26/D26</f>
        <v>0.26415094339622641</v>
      </c>
      <c r="G26" s="90">
        <v>8</v>
      </c>
      <c r="H26" s="98">
        <f t="shared" si="1"/>
        <v>0.5714285714285714</v>
      </c>
      <c r="I26" s="90">
        <v>6</v>
      </c>
      <c r="J26" s="98">
        <f t="shared" si="2"/>
        <v>0.42857142857142855</v>
      </c>
    </row>
    <row r="27" spans="1:18" ht="30">
      <c r="A27" s="182" t="s">
        <v>78</v>
      </c>
      <c r="B27" s="79" t="s">
        <v>9</v>
      </c>
      <c r="C27" s="77" t="s">
        <v>10</v>
      </c>
      <c r="D27" s="93">
        <v>53</v>
      </c>
      <c r="E27" s="97">
        <f t="shared" si="7"/>
        <v>24</v>
      </c>
      <c r="F27" s="98">
        <f t="shared" si="8"/>
        <v>0.45283018867924529</v>
      </c>
      <c r="G27" s="90">
        <v>16</v>
      </c>
      <c r="H27" s="98">
        <f t="shared" si="1"/>
        <v>0.66666666666666663</v>
      </c>
      <c r="I27" s="90">
        <v>8</v>
      </c>
      <c r="J27" s="98">
        <f t="shared" si="2"/>
        <v>0.33333333333333331</v>
      </c>
    </row>
    <row r="28" spans="1:18" ht="15">
      <c r="A28" s="182" t="s">
        <v>103</v>
      </c>
      <c r="B28" s="79" t="s">
        <v>9</v>
      </c>
      <c r="C28" s="77" t="s">
        <v>10</v>
      </c>
      <c r="D28" s="93">
        <v>53</v>
      </c>
      <c r="E28" s="97">
        <f>SUM(G28,I28)</f>
        <v>9</v>
      </c>
      <c r="F28" s="98">
        <f>E28/D28</f>
        <v>0.16981132075471697</v>
      </c>
      <c r="G28" s="90">
        <v>6</v>
      </c>
      <c r="H28" s="98">
        <f t="shared" si="1"/>
        <v>0.66666666666666663</v>
      </c>
      <c r="I28" s="90">
        <v>3</v>
      </c>
      <c r="J28" s="98">
        <f t="shared" si="2"/>
        <v>0.33333333333333331</v>
      </c>
    </row>
    <row r="29" spans="1:18" ht="15">
      <c r="A29" s="179" t="s">
        <v>104</v>
      </c>
      <c r="B29" s="79" t="s">
        <v>9</v>
      </c>
      <c r="C29" s="77" t="s">
        <v>10</v>
      </c>
      <c r="D29" s="93">
        <v>53</v>
      </c>
      <c r="E29" s="97">
        <f t="shared" si="6"/>
        <v>11</v>
      </c>
      <c r="F29" s="98">
        <f t="shared" si="0"/>
        <v>0.20754716981132076</v>
      </c>
      <c r="G29" s="78">
        <v>5</v>
      </c>
      <c r="H29" s="98">
        <f t="shared" si="1"/>
        <v>0.45454545454545453</v>
      </c>
      <c r="I29" s="78">
        <v>6</v>
      </c>
      <c r="J29" s="98">
        <f t="shared" si="2"/>
        <v>0.54545454545454541</v>
      </c>
    </row>
    <row r="30" spans="1:18" ht="15">
      <c r="A30" s="179" t="s">
        <v>79</v>
      </c>
      <c r="B30" s="79" t="s">
        <v>9</v>
      </c>
      <c r="C30" s="77" t="s">
        <v>10</v>
      </c>
      <c r="D30" s="93">
        <v>53</v>
      </c>
      <c r="E30" s="97">
        <f t="shared" si="6"/>
        <v>5</v>
      </c>
      <c r="F30" s="98">
        <f t="shared" si="0"/>
        <v>9.4339622641509441E-2</v>
      </c>
      <c r="G30" s="78">
        <v>1</v>
      </c>
      <c r="H30" s="98">
        <f t="shared" si="1"/>
        <v>0.2</v>
      </c>
      <c r="I30" s="78">
        <v>4</v>
      </c>
      <c r="J30" s="98">
        <f t="shared" si="2"/>
        <v>0.8</v>
      </c>
    </row>
    <row r="31" spans="1:18" ht="15">
      <c r="A31" s="179" t="s">
        <v>63</v>
      </c>
      <c r="B31" s="82" t="s">
        <v>12</v>
      </c>
      <c r="C31" s="81" t="s">
        <v>10</v>
      </c>
      <c r="D31" s="93">
        <v>53</v>
      </c>
      <c r="E31" s="97">
        <f t="shared" si="6"/>
        <v>31</v>
      </c>
      <c r="F31" s="98">
        <f t="shared" si="0"/>
        <v>0.58490566037735847</v>
      </c>
      <c r="G31" s="78">
        <v>23</v>
      </c>
      <c r="H31" s="98">
        <f t="shared" si="1"/>
        <v>0.74193548387096775</v>
      </c>
      <c r="I31" s="78">
        <v>8</v>
      </c>
      <c r="J31" s="98">
        <f t="shared" si="2"/>
        <v>0.25806451612903225</v>
      </c>
    </row>
    <row r="32" spans="1:18" ht="15">
      <c r="A32" s="179" t="s">
        <v>64</v>
      </c>
      <c r="B32" s="82" t="s">
        <v>12</v>
      </c>
      <c r="C32" s="81" t="s">
        <v>10</v>
      </c>
      <c r="D32" s="93">
        <v>53</v>
      </c>
      <c r="E32" s="97">
        <f t="shared" si="6"/>
        <v>36</v>
      </c>
      <c r="F32" s="98">
        <f t="shared" si="0"/>
        <v>0.67924528301886788</v>
      </c>
      <c r="G32" s="78">
        <v>27</v>
      </c>
      <c r="H32" s="98">
        <f t="shared" si="1"/>
        <v>0.75</v>
      </c>
      <c r="I32" s="78">
        <v>9</v>
      </c>
      <c r="J32" s="98">
        <f t="shared" si="2"/>
        <v>0.25</v>
      </c>
    </row>
    <row r="33" spans="1:10" ht="15">
      <c r="A33" s="179" t="s">
        <v>65</v>
      </c>
      <c r="B33" s="82" t="s">
        <v>12</v>
      </c>
      <c r="C33" s="81" t="s">
        <v>10</v>
      </c>
      <c r="D33" s="93">
        <v>53</v>
      </c>
      <c r="E33" s="97">
        <f t="shared" si="6"/>
        <v>31</v>
      </c>
      <c r="F33" s="98">
        <f t="shared" si="0"/>
        <v>0.58490566037735847</v>
      </c>
      <c r="G33" s="78">
        <v>22</v>
      </c>
      <c r="H33" s="98">
        <f t="shared" si="1"/>
        <v>0.70967741935483875</v>
      </c>
      <c r="I33" s="78">
        <v>9</v>
      </c>
      <c r="J33" s="98">
        <f t="shared" si="2"/>
        <v>0.29032258064516131</v>
      </c>
    </row>
    <row r="34" spans="1:10" ht="15">
      <c r="A34" s="179" t="s">
        <v>81</v>
      </c>
      <c r="B34" s="82" t="s">
        <v>12</v>
      </c>
      <c r="C34" s="81" t="s">
        <v>10</v>
      </c>
      <c r="D34" s="93">
        <v>53</v>
      </c>
      <c r="E34" s="97">
        <f t="shared" si="6"/>
        <v>15</v>
      </c>
      <c r="F34" s="98">
        <f t="shared" si="0"/>
        <v>0.28301886792452829</v>
      </c>
      <c r="G34" s="94">
        <v>7</v>
      </c>
      <c r="H34" s="98">
        <f t="shared" si="1"/>
        <v>0.46666666666666667</v>
      </c>
      <c r="I34" s="94">
        <v>8</v>
      </c>
      <c r="J34" s="98">
        <f t="shared" si="2"/>
        <v>0.53333333333333333</v>
      </c>
    </row>
    <row r="35" spans="1:10" ht="15">
      <c r="A35" s="183" t="s">
        <v>66</v>
      </c>
      <c r="B35" s="82" t="s">
        <v>12</v>
      </c>
      <c r="C35" s="81" t="s">
        <v>10</v>
      </c>
      <c r="D35" s="93">
        <v>53</v>
      </c>
      <c r="E35" s="97">
        <f t="shared" si="6"/>
        <v>18</v>
      </c>
      <c r="F35" s="98">
        <f t="shared" si="0"/>
        <v>0.33962264150943394</v>
      </c>
      <c r="G35" s="94">
        <v>11</v>
      </c>
      <c r="H35" s="98">
        <f t="shared" si="1"/>
        <v>0.61111111111111116</v>
      </c>
      <c r="I35" s="94">
        <v>7</v>
      </c>
      <c r="J35" s="98">
        <f t="shared" si="2"/>
        <v>0.3888888888888889</v>
      </c>
    </row>
    <row r="36" spans="1:10" ht="15">
      <c r="A36" s="183" t="s">
        <v>107</v>
      </c>
      <c r="B36" s="83" t="s">
        <v>14</v>
      </c>
      <c r="C36" s="83" t="s">
        <v>10</v>
      </c>
      <c r="D36" s="93">
        <v>53</v>
      </c>
      <c r="E36" s="97">
        <f t="shared" ref="E36" si="9">SUM(G36,I36)</f>
        <v>43</v>
      </c>
      <c r="F36" s="98">
        <f t="shared" ref="F36" si="10">E36/D36</f>
        <v>0.81132075471698117</v>
      </c>
      <c r="G36" s="94">
        <v>18</v>
      </c>
      <c r="H36" s="98">
        <f t="shared" si="1"/>
        <v>0.41860465116279072</v>
      </c>
      <c r="I36" s="94">
        <v>25</v>
      </c>
      <c r="J36" s="98">
        <f t="shared" si="2"/>
        <v>0.58139534883720934</v>
      </c>
    </row>
    <row r="37" spans="1:10" ht="45">
      <c r="A37" s="184" t="s">
        <v>108</v>
      </c>
      <c r="B37" s="83" t="s">
        <v>14</v>
      </c>
      <c r="C37" s="83" t="s">
        <v>10</v>
      </c>
      <c r="D37" s="93">
        <v>53</v>
      </c>
      <c r="E37" s="97">
        <f t="shared" si="6"/>
        <v>38</v>
      </c>
      <c r="F37" s="98">
        <f t="shared" si="0"/>
        <v>0.71698113207547165</v>
      </c>
      <c r="G37" s="94">
        <v>14</v>
      </c>
      <c r="H37" s="98">
        <f t="shared" si="1"/>
        <v>0.36842105263157893</v>
      </c>
      <c r="I37" s="94">
        <v>24</v>
      </c>
      <c r="J37" s="98">
        <f t="shared" si="2"/>
        <v>0.63157894736842102</v>
      </c>
    </row>
    <row r="38" spans="1:10" ht="30">
      <c r="A38" s="179" t="s">
        <v>109</v>
      </c>
      <c r="B38" s="83" t="s">
        <v>14</v>
      </c>
      <c r="C38" s="83" t="s">
        <v>10</v>
      </c>
      <c r="D38" s="93">
        <v>53</v>
      </c>
      <c r="E38" s="97">
        <f t="shared" si="6"/>
        <v>27</v>
      </c>
      <c r="F38" s="98">
        <f t="shared" si="0"/>
        <v>0.50943396226415094</v>
      </c>
      <c r="G38" s="94">
        <v>7</v>
      </c>
      <c r="H38" s="98">
        <f t="shared" si="1"/>
        <v>0.25925925925925924</v>
      </c>
      <c r="I38" s="94">
        <v>20</v>
      </c>
      <c r="J38" s="98">
        <f t="shared" si="2"/>
        <v>0.7407407407407407</v>
      </c>
    </row>
    <row r="39" spans="1:10">
      <c r="A39" s="271" t="s">
        <v>43</v>
      </c>
      <c r="B39" s="271"/>
      <c r="C39" s="271"/>
      <c r="D39" s="102">
        <f>SUM(D22:D38)</f>
        <v>901</v>
      </c>
      <c r="E39" s="102">
        <f>SUM(E22:E38)</f>
        <v>453</v>
      </c>
      <c r="F39" s="100">
        <f t="shared" si="0"/>
        <v>0.50277469478357384</v>
      </c>
      <c r="G39" s="102">
        <f>SUM(G22:G38)</f>
        <v>241</v>
      </c>
      <c r="H39" s="100">
        <f t="shared" si="1"/>
        <v>0.53200883002207511</v>
      </c>
      <c r="I39" s="102">
        <f>SUM(I22:I38)</f>
        <v>212</v>
      </c>
      <c r="J39" s="100">
        <f t="shared" si="2"/>
        <v>0.46799116997792495</v>
      </c>
    </row>
    <row r="40" spans="1:10">
      <c r="A40" s="272" t="s">
        <v>44</v>
      </c>
      <c r="B40" s="272"/>
      <c r="C40" s="272"/>
      <c r="D40" s="103">
        <f>SUM(D39,D21,D9)</f>
        <v>1728</v>
      </c>
      <c r="E40" s="103">
        <f>SUM(E39,E21,E9)</f>
        <v>959</v>
      </c>
      <c r="F40" s="104">
        <f t="shared" si="0"/>
        <v>0.55497685185185186</v>
      </c>
      <c r="G40" s="103">
        <f>SUM(G39,G21,G9)</f>
        <v>510</v>
      </c>
      <c r="H40" s="104">
        <f t="shared" si="1"/>
        <v>0.53180396246089678</v>
      </c>
      <c r="I40" s="103">
        <f>I39+I21+I9</f>
        <v>449</v>
      </c>
      <c r="J40" s="104">
        <f t="shared" si="2"/>
        <v>0.46819603753910322</v>
      </c>
    </row>
    <row r="41" spans="1:10">
      <c r="A41" s="269" t="s">
        <v>45</v>
      </c>
      <c r="B41" s="269"/>
      <c r="C41" s="269"/>
      <c r="D41" s="105">
        <f>SUM(D10:D16,D22:D30)</f>
        <v>841</v>
      </c>
      <c r="E41" s="105">
        <f>SUM(E10:E16,E22:E30)</f>
        <v>398</v>
      </c>
      <c r="F41" s="106">
        <f t="shared" si="0"/>
        <v>0.47324613555291317</v>
      </c>
      <c r="G41" s="105">
        <f>SUM(G10:G16,G22:G30)</f>
        <v>198</v>
      </c>
      <c r="H41" s="106">
        <f t="shared" si="1"/>
        <v>0.49748743718592964</v>
      </c>
      <c r="I41" s="105">
        <f>SUM(I10:I16,I22:I30)</f>
        <v>200</v>
      </c>
      <c r="J41" s="106">
        <f t="shared" si="2"/>
        <v>0.50251256281407031</v>
      </c>
    </row>
    <row r="42" spans="1:10">
      <c r="A42" s="273" t="s">
        <v>46</v>
      </c>
      <c r="B42" s="273"/>
      <c r="C42" s="273"/>
      <c r="D42" s="107">
        <f>SUM(D17:D20,D36:D38)</f>
        <v>367</v>
      </c>
      <c r="E42" s="107">
        <f>SUM(E17:E20,E36:E38)</f>
        <v>277</v>
      </c>
      <c r="F42" s="108">
        <f t="shared" si="0"/>
        <v>0.75476839237057225</v>
      </c>
      <c r="G42" s="107">
        <f>SUM(G17:G20,G36:G38)</f>
        <v>122</v>
      </c>
      <c r="H42" s="108">
        <f t="shared" si="1"/>
        <v>0.44043321299638988</v>
      </c>
      <c r="I42" s="107">
        <f>SUM(I17:I20,I36:I38)</f>
        <v>155</v>
      </c>
      <c r="J42" s="108">
        <f t="shared" si="2"/>
        <v>0.55956678700361007</v>
      </c>
    </row>
    <row r="43" spans="1:10">
      <c r="A43" s="270" t="s">
        <v>47</v>
      </c>
      <c r="B43" s="270"/>
      <c r="C43" s="270"/>
      <c r="D43" s="109">
        <f>SUM(D4:D8,D31:D35)</f>
        <v>520</v>
      </c>
      <c r="E43" s="109">
        <f>SUM(E4:E8,E31:E35)</f>
        <v>284</v>
      </c>
      <c r="F43" s="110">
        <f>E43/D43</f>
        <v>0.5461538461538461</v>
      </c>
      <c r="G43" s="109">
        <f>SUM(G4:G8,G31:G35)</f>
        <v>190</v>
      </c>
      <c r="H43" s="110">
        <f>G43/E43</f>
        <v>0.66901408450704225</v>
      </c>
      <c r="I43" s="109">
        <f>SUM(I4:I8,I31:I35)</f>
        <v>94</v>
      </c>
      <c r="J43" s="110">
        <f>I43/E43</f>
        <v>0.33098591549295775</v>
      </c>
    </row>
  </sheetData>
  <mergeCells count="11">
    <mergeCell ref="A43:C43"/>
    <mergeCell ref="A9:C9"/>
    <mergeCell ref="A21:C21"/>
    <mergeCell ref="A39:C39"/>
    <mergeCell ref="A40:C40"/>
    <mergeCell ref="A42:C42"/>
    <mergeCell ref="A1:J1"/>
    <mergeCell ref="A2:J2"/>
    <mergeCell ref="G3:H3"/>
    <mergeCell ref="I3:J3"/>
    <mergeCell ref="A41:C41"/>
  </mergeCells>
  <phoneticPr fontId="26" type="noConversion"/>
  <pageMargins left="0.75" right="0.75" top="0.88" bottom="0.84" header="0.5" footer="0.5"/>
  <pageSetup paperSize="9" scale="89" orientation="landscape" horizontalDpi="4294967293" r:id="rId1"/>
  <headerFooter alignWithMargins="0"/>
  <rowBreaks count="1" manualBreakCount="1">
    <brk id="21" max="9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N33"/>
  <sheetViews>
    <sheetView view="pageBreakPreview" zoomScaleNormal="75" workbookViewId="0">
      <selection activeCell="G18" sqref="G18"/>
    </sheetView>
  </sheetViews>
  <sheetFormatPr defaultRowHeight="12.75"/>
  <cols>
    <col min="1" max="1" width="26.140625" customWidth="1"/>
    <col min="2" max="2" width="13.140625" style="5" customWidth="1"/>
    <col min="3" max="3" width="14.140625" style="5" customWidth="1"/>
    <col min="4" max="4" width="14.85546875" customWidth="1"/>
    <col min="5" max="5" width="12.42578125" customWidth="1"/>
    <col min="6" max="6" width="13.42578125" customWidth="1"/>
    <col min="7" max="7" width="12.140625" customWidth="1"/>
    <col min="8" max="8" width="12.7109375" customWidth="1"/>
    <col min="9" max="9" width="14.85546875" customWidth="1"/>
    <col min="10" max="10" width="14.28515625" customWidth="1"/>
    <col min="11" max="11" width="14.140625" customWidth="1"/>
    <col min="13" max="13" width="9.5703125" style="6" customWidth="1"/>
  </cols>
  <sheetData>
    <row r="1" spans="1:14" ht="29.25" customHeight="1">
      <c r="A1" s="236" t="s">
        <v>58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0"/>
      <c r="M1" s="20"/>
      <c r="N1" s="21"/>
    </row>
    <row r="2" spans="1:14" s="19" customFormat="1" ht="36.75" customHeight="1">
      <c r="A2" s="237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126"/>
      <c r="M2" s="126"/>
      <c r="N2" s="22"/>
    </row>
    <row r="3" spans="1:14" ht="20.25">
      <c r="A3" s="275" t="s">
        <v>48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3"/>
      <c r="M3" s="23"/>
      <c r="N3" s="21"/>
    </row>
    <row r="4" spans="1:14" ht="20.25">
      <c r="A4" s="240" t="s">
        <v>98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3"/>
      <c r="M4" s="23"/>
      <c r="N4" s="21"/>
    </row>
    <row r="5" spans="1:14" ht="20.25">
      <c r="A5" s="278" t="s">
        <v>97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3"/>
      <c r="M5" s="23"/>
      <c r="N5" s="21"/>
    </row>
    <row r="6" spans="1:14" ht="20.25" customHeight="1">
      <c r="A6" s="279"/>
      <c r="B6" s="280"/>
      <c r="C6" s="281" t="s">
        <v>0</v>
      </c>
      <c r="D6" s="282"/>
      <c r="E6" s="282"/>
      <c r="F6" s="283" t="s">
        <v>1</v>
      </c>
      <c r="G6" s="284"/>
      <c r="H6" s="284"/>
      <c r="I6" s="285" t="s">
        <v>2</v>
      </c>
      <c r="J6" s="286"/>
      <c r="K6" s="286"/>
      <c r="L6" s="21"/>
      <c r="M6" s="24"/>
      <c r="N6" s="21"/>
    </row>
    <row r="7" spans="1:14" ht="106.5" customHeight="1">
      <c r="A7" s="25" t="s">
        <v>3</v>
      </c>
      <c r="B7" s="26" t="s">
        <v>18</v>
      </c>
      <c r="C7" s="27" t="s">
        <v>19</v>
      </c>
      <c r="D7" s="28" t="s">
        <v>4</v>
      </c>
      <c r="E7" s="29" t="s">
        <v>5</v>
      </c>
      <c r="F7" s="30" t="s">
        <v>19</v>
      </c>
      <c r="G7" s="31" t="s">
        <v>4</v>
      </c>
      <c r="H7" s="32" t="s">
        <v>5</v>
      </c>
      <c r="I7" s="33" t="s">
        <v>19</v>
      </c>
      <c r="J7" s="34" t="s">
        <v>4</v>
      </c>
      <c r="K7" s="35" t="s">
        <v>5</v>
      </c>
      <c r="L7" s="21"/>
      <c r="M7" s="24"/>
      <c r="N7" s="21"/>
    </row>
    <row r="8" spans="1:14" ht="25.5" customHeight="1">
      <c r="A8" s="36" t="s">
        <v>20</v>
      </c>
      <c r="B8" s="37">
        <v>51</v>
      </c>
      <c r="C8" s="277"/>
      <c r="D8" s="277"/>
      <c r="E8" s="277"/>
      <c r="F8" s="277"/>
      <c r="G8" s="277"/>
      <c r="H8" s="277"/>
      <c r="I8" s="38">
        <f>SUM(J8:K8)</f>
        <v>153</v>
      </c>
      <c r="J8" s="38">
        <v>100</v>
      </c>
      <c r="K8" s="38">
        <v>53</v>
      </c>
    </row>
    <row r="9" spans="1:14" ht="25.5" customHeight="1">
      <c r="A9" s="36" t="s">
        <v>21</v>
      </c>
      <c r="B9" s="37">
        <v>52</v>
      </c>
      <c r="C9" s="37">
        <f>SUM(D9:E9)</f>
        <v>184</v>
      </c>
      <c r="D9" s="37">
        <v>86</v>
      </c>
      <c r="E9" s="37">
        <v>98</v>
      </c>
      <c r="F9" s="38">
        <f>SUM(G9:H9)</f>
        <v>169</v>
      </c>
      <c r="G9" s="38">
        <v>83</v>
      </c>
      <c r="H9" s="38">
        <v>86</v>
      </c>
      <c r="I9" s="113"/>
      <c r="J9" s="113"/>
      <c r="K9" s="113"/>
    </row>
    <row r="10" spans="1:14" ht="25.5" customHeight="1">
      <c r="A10" s="36" t="s">
        <v>22</v>
      </c>
      <c r="B10" s="37">
        <v>53</v>
      </c>
      <c r="C10" s="37">
        <f>SUM(D10:E10)</f>
        <v>214</v>
      </c>
      <c r="D10" s="37">
        <v>112</v>
      </c>
      <c r="E10" s="37">
        <v>102</v>
      </c>
      <c r="F10" s="38">
        <f>SUM(G10:H10)</f>
        <v>108</v>
      </c>
      <c r="G10" s="38">
        <v>39</v>
      </c>
      <c r="H10" s="38">
        <v>69</v>
      </c>
      <c r="I10" s="38">
        <f>SUM(J10:K10)</f>
        <v>131</v>
      </c>
      <c r="J10" s="38">
        <v>90</v>
      </c>
      <c r="K10" s="38">
        <v>41</v>
      </c>
    </row>
    <row r="11" spans="1:14" ht="25.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4" ht="25.5" customHeight="1">
      <c r="A12" s="116" t="s">
        <v>6</v>
      </c>
      <c r="B12" s="117">
        <f>SUM(B8,B9,B10)</f>
        <v>156</v>
      </c>
      <c r="C12" s="117">
        <f t="shared" ref="C12:H12" si="0">SUM(C9,C10)</f>
        <v>398</v>
      </c>
      <c r="D12" s="117">
        <f t="shared" si="0"/>
        <v>198</v>
      </c>
      <c r="E12" s="117">
        <f t="shared" si="0"/>
        <v>200</v>
      </c>
      <c r="F12" s="117">
        <f t="shared" si="0"/>
        <v>277</v>
      </c>
      <c r="G12" s="117">
        <f t="shared" si="0"/>
        <v>122</v>
      </c>
      <c r="H12" s="117">
        <f t="shared" si="0"/>
        <v>155</v>
      </c>
      <c r="I12" s="117">
        <f>SUM(I8,I10)</f>
        <v>284</v>
      </c>
      <c r="J12" s="117">
        <f>SUM(J8,J10)</f>
        <v>190</v>
      </c>
      <c r="K12" s="117">
        <f>SUM(K8,K10)</f>
        <v>94</v>
      </c>
    </row>
    <row r="13" spans="1:14" ht="25.5" customHeight="1"/>
    <row r="14" spans="1:14" ht="25.5" customHeight="1"/>
    <row r="15" spans="1:14" ht="25.5" customHeight="1"/>
    <row r="16" spans="1:14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mergeCells count="10">
    <mergeCell ref="A1:K1"/>
    <mergeCell ref="A3:K3"/>
    <mergeCell ref="A4:K4"/>
    <mergeCell ref="A2:K2"/>
    <mergeCell ref="C8:H8"/>
    <mergeCell ref="A5:K5"/>
    <mergeCell ref="A6:B6"/>
    <mergeCell ref="C6:E6"/>
    <mergeCell ref="F6:H6"/>
    <mergeCell ref="I6:K6"/>
  </mergeCells>
  <phoneticPr fontId="26" type="noConversion"/>
  <pageMargins left="0.75" right="0.75" top="1" bottom="1" header="0.5" footer="0.5"/>
  <pageSetup paperSize="9" scale="80" fitToWidth="2" fitToHeight="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8</vt:i4>
      </vt:variant>
    </vt:vector>
  </HeadingPairs>
  <TitlesOfParts>
    <vt:vector size="17" baseType="lpstr">
      <vt:lpstr>Γραφήματα1</vt:lpstr>
      <vt:lpstr>Γραφήματα2</vt:lpstr>
      <vt:lpstr>Γραφήματα3</vt:lpstr>
      <vt:lpstr>ΥΠΕΠΘ (ΠΙΝΑΚΑΣ 4)</vt:lpstr>
      <vt:lpstr>Αναλυτικά</vt:lpstr>
      <vt:lpstr>% επίτευξη στόχου</vt:lpstr>
      <vt:lpstr>% επίτευξη στόχου υποχρεωτικών</vt:lpstr>
      <vt:lpstr>Συγκεντρωτικά</vt:lpstr>
      <vt:lpstr>Φύλλο1</vt:lpstr>
      <vt:lpstr>'% επίτευξη στόχου'!Print_Area</vt:lpstr>
      <vt:lpstr>'% επίτευξη στόχου υποχρεωτικών'!Print_Area</vt:lpstr>
      <vt:lpstr>Αναλυτικά!Print_Area</vt:lpstr>
      <vt:lpstr>Γραφήματα1!Print_Area</vt:lpstr>
      <vt:lpstr>Γραφήματα2!Print_Area</vt:lpstr>
      <vt:lpstr>Γραφήματα3!Print_Area</vt:lpstr>
      <vt:lpstr>Συγκεντρωτικά!Print_Area</vt:lpstr>
      <vt:lpstr>'ΥΠΕΠΘ (ΠΙΝΑΚΑΣ 4)'!Print_Area</vt:lpstr>
    </vt:vector>
  </TitlesOfParts>
  <Company>ΕΚΦΕ Καεδίτσας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4</dc:title>
  <dc:subject>Απολογισμός εργαστηρίων Φ.Ε. Γυμνασίων</dc:subject>
  <dc:creator>Σεραφείμ Μπίτσιος</dc:creator>
  <cp:lastModifiedBy>Σεραφείμ</cp:lastModifiedBy>
  <cp:lastPrinted>2009-06-19T14:08:53Z</cp:lastPrinted>
  <dcterms:created xsi:type="dcterms:W3CDTF">2004-12-16T09:29:43Z</dcterms:created>
  <dcterms:modified xsi:type="dcterms:W3CDTF">2011-06-02T16:25:20Z</dcterms:modified>
</cp:coreProperties>
</file>